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ESTNAS\T-Festing_uloziste\Archiv\2024\Projekce\Zakázky\Turnov-TS\DPS\.PDF+rozpočty+soupisy\.Soupisy prací\"/>
    </mc:Choice>
  </mc:AlternateContent>
  <bookViews>
    <workbookView xWindow="0" yWindow="0" windowWidth="28800" windowHeight="13785" tabRatio="854" activeTab="1"/>
  </bookViews>
  <sheets>
    <sheet name="Rekapitulace" sheetId="8" r:id="rId1"/>
    <sheet name="Položky" sheetId="3" r:id="rId2"/>
    <sheet name="List1" sheetId="15" r:id="rId3"/>
  </sheets>
  <externalReferences>
    <externalReference r:id="rId4"/>
  </externalReferences>
  <definedNames>
    <definedName name="akceproj">[1]Zakázky!$B$4:$B$193</definedName>
    <definedName name="_xlnm.Database">#REF!</definedName>
    <definedName name="_xlnm.Print_Titles" localSheetId="1">Položky!$8:$8</definedName>
    <definedName name="_xlnm.Print_Area" localSheetId="1">Položky!$B$1:$G$235</definedName>
    <definedName name="_xlnm.Print_Area" localSheetId="0">Rekapitulace!$B$1:$G$37</definedName>
  </definedNames>
  <calcPr calcId="162913"/>
</workbook>
</file>

<file path=xl/calcChain.xml><?xml version="1.0" encoding="utf-8"?>
<calcChain xmlns="http://schemas.openxmlformats.org/spreadsheetml/2006/main">
  <c r="G138" i="3" l="1"/>
  <c r="C19" i="8" l="1"/>
  <c r="C21" i="8"/>
  <c r="C20" i="8"/>
  <c r="C18" i="8"/>
  <c r="G161" i="3" l="1"/>
  <c r="G164" i="3"/>
  <c r="G159" i="3"/>
  <c r="G160" i="3"/>
  <c r="G156" i="3"/>
  <c r="G162" i="3"/>
  <c r="G165" i="3"/>
  <c r="G166" i="3"/>
  <c r="G163" i="3"/>
  <c r="G158" i="3"/>
  <c r="G157" i="3"/>
  <c r="G169" i="3"/>
  <c r="G168" i="3"/>
  <c r="G90" i="3"/>
  <c r="G88" i="3"/>
  <c r="G87" i="3"/>
  <c r="G77" i="3"/>
  <c r="G76" i="3"/>
  <c r="G75" i="3"/>
  <c r="G79" i="3"/>
  <c r="G78" i="3"/>
  <c r="G80" i="3"/>
  <c r="G82" i="3"/>
  <c r="G81" i="3"/>
  <c r="G120" i="3"/>
  <c r="G121" i="3"/>
  <c r="G122" i="3"/>
  <c r="G123" i="3"/>
  <c r="G124" i="3"/>
  <c r="G128" i="3"/>
  <c r="G119" i="3"/>
  <c r="G118" i="3"/>
  <c r="G117" i="3"/>
  <c r="G107" i="3"/>
  <c r="G106" i="3"/>
  <c r="G131" i="3"/>
  <c r="G130" i="3"/>
  <c r="G110" i="3"/>
  <c r="G144" i="3"/>
  <c r="G143" i="3"/>
  <c r="G142" i="3"/>
  <c r="G141" i="3"/>
  <c r="G109" i="3"/>
  <c r="G108" i="3"/>
  <c r="G126" i="3" l="1"/>
  <c r="G104" i="3"/>
  <c r="G113" i="3"/>
  <c r="G111" i="3"/>
  <c r="G65" i="3"/>
  <c r="G64" i="3"/>
  <c r="G58" i="3" l="1"/>
  <c r="G68" i="3"/>
  <c r="G61" i="3"/>
  <c r="G55" i="3"/>
  <c r="G182" i="3"/>
  <c r="G180" i="3"/>
  <c r="G179" i="3" l="1"/>
  <c r="G181" i="3"/>
  <c r="G184" i="3"/>
  <c r="G183" i="3"/>
  <c r="G178" i="3"/>
  <c r="G177" i="3"/>
  <c r="G176" i="3"/>
  <c r="G174" i="3"/>
  <c r="G189" i="3"/>
  <c r="G188" i="3" s="1"/>
  <c r="G19" i="8" s="1"/>
  <c r="G54" i="3"/>
  <c r="G52" i="3"/>
  <c r="G48" i="3"/>
  <c r="G28" i="3"/>
  <c r="G27" i="3"/>
  <c r="G29" i="3"/>
  <c r="G30" i="3"/>
  <c r="G31" i="3"/>
  <c r="G32" i="3"/>
  <c r="G33" i="3"/>
  <c r="G40" i="3"/>
  <c r="G39" i="3"/>
  <c r="G36" i="3"/>
  <c r="G34" i="3"/>
  <c r="G35" i="3"/>
  <c r="G44" i="3"/>
  <c r="G43" i="3"/>
  <c r="G42" i="3"/>
  <c r="G41" i="3"/>
  <c r="G38" i="3"/>
  <c r="G37" i="3"/>
  <c r="G26" i="3"/>
  <c r="G19" i="3"/>
  <c r="G18" i="3"/>
  <c r="G25" i="3" l="1"/>
  <c r="G185" i="3"/>
  <c r="G173" i="3" s="1"/>
  <c r="G18" i="8" s="1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197" i="3"/>
  <c r="G196" i="3"/>
  <c r="G195" i="3"/>
  <c r="G194" i="3"/>
  <c r="G193" i="3"/>
  <c r="G222" i="3" l="1"/>
  <c r="G201" i="3" s="1"/>
  <c r="G21" i="8" s="1"/>
  <c r="G198" i="3"/>
  <c r="G192" i="3" s="1"/>
  <c r="G20" i="8" s="1"/>
  <c r="C14" i="8" l="1"/>
  <c r="G137" i="3"/>
  <c r="G136" i="3"/>
  <c r="G135" i="3"/>
  <c r="G139" i="3"/>
  <c r="G133" i="3"/>
  <c r="G134" i="3"/>
  <c r="G127" i="3"/>
  <c r="G129" i="3"/>
  <c r="G132" i="3"/>
  <c r="G116" i="3"/>
  <c r="G115" i="3"/>
  <c r="G13" i="3"/>
  <c r="G14" i="3"/>
  <c r="G15" i="3"/>
  <c r="G16" i="3"/>
  <c r="G17" i="3"/>
  <c r="G51" i="3"/>
  <c r="G69" i="3"/>
  <c r="G70" i="3"/>
  <c r="G97" i="3"/>
  <c r="G96" i="3"/>
  <c r="G89" i="3"/>
  <c r="G91" i="3"/>
  <c r="G92" i="3"/>
  <c r="G83" i="3"/>
  <c r="G84" i="3"/>
  <c r="G85" i="3"/>
  <c r="G86" i="3"/>
  <c r="G167" i="3"/>
  <c r="G150" i="3"/>
  <c r="G151" i="3"/>
  <c r="G152" i="3"/>
  <c r="G153" i="3"/>
  <c r="G154" i="3"/>
  <c r="G155" i="3"/>
  <c r="G140" i="3"/>
  <c r="G20" i="3"/>
  <c r="G21" i="3"/>
  <c r="G227" i="3"/>
  <c r="G98" i="3"/>
  <c r="G226" i="3"/>
  <c r="G170" i="3"/>
  <c r="G145" i="3"/>
  <c r="G125" i="3"/>
  <c r="G100" i="3"/>
  <c r="G95" i="3"/>
  <c r="G94" i="3"/>
  <c r="G93" i="3"/>
  <c r="A8" i="3"/>
  <c r="C16" i="8"/>
  <c r="E26" i="8"/>
  <c r="C22" i="8"/>
  <c r="C17" i="8"/>
  <c r="C15" i="8"/>
  <c r="C13" i="8"/>
  <c r="C12" i="8"/>
  <c r="G13" i="8" l="1"/>
  <c r="G22" i="3"/>
  <c r="G12" i="3" s="1"/>
  <c r="G171" i="3"/>
  <c r="G149" i="3" s="1"/>
  <c r="G99" i="3"/>
  <c r="G74" i="3" l="1"/>
  <c r="G15" i="8" s="1"/>
  <c r="G17" i="8"/>
  <c r="G12" i="8"/>
  <c r="G67" i="3" l="1"/>
  <c r="G66" i="3"/>
  <c r="G105" i="3"/>
  <c r="G114" i="3" l="1"/>
  <c r="G112" i="3" l="1"/>
  <c r="G63" i="3" l="1"/>
  <c r="G62" i="3"/>
  <c r="G60" i="3"/>
  <c r="G57" i="3"/>
  <c r="G59" i="3"/>
  <c r="G56" i="3"/>
  <c r="G50" i="3"/>
  <c r="G53" i="3" l="1"/>
  <c r="G49" i="3"/>
  <c r="G225" i="3" l="1"/>
  <c r="G22" i="8" s="1"/>
  <c r="G71" i="3" l="1"/>
  <c r="G47" i="3" s="1"/>
  <c r="G14" i="8" l="1"/>
  <c r="G146" i="3"/>
  <c r="G103" i="3" s="1"/>
  <c r="G16" i="8" l="1"/>
  <c r="G25" i="8" s="1"/>
  <c r="G26" i="8" s="1"/>
  <c r="G9" i="3" l="1"/>
  <c r="G10" i="3" s="1"/>
</calcChain>
</file>

<file path=xl/sharedStrings.xml><?xml version="1.0" encoding="utf-8"?>
<sst xmlns="http://schemas.openxmlformats.org/spreadsheetml/2006/main" count="581" uniqueCount="325">
  <si>
    <t>MJ</t>
  </si>
  <si>
    <t>cena celkem</t>
  </si>
  <si>
    <t>S</t>
  </si>
  <si>
    <t>T-FESTING s.r.o. Trutnov</t>
  </si>
  <si>
    <t>%</t>
  </si>
  <si>
    <t xml:space="preserve">Akce:        </t>
  </si>
  <si>
    <t xml:space="preserve">Investor:      </t>
  </si>
  <si>
    <t>Vypracoval:</t>
  </si>
  <si>
    <t>Zakázka:</t>
  </si>
  <si>
    <t>ks</t>
  </si>
  <si>
    <t>sou</t>
  </si>
  <si>
    <t>m</t>
  </si>
  <si>
    <t>R E K A P I T U L A C E     O B J E K T U</t>
  </si>
  <si>
    <t>m2</t>
  </si>
  <si>
    <t>Kód položky</t>
  </si>
  <si>
    <t>popis</t>
  </si>
  <si>
    <t>D</t>
  </si>
  <si>
    <t>Část:</t>
  </si>
  <si>
    <t>položka</t>
  </si>
  <si>
    <t>počet MJ</t>
  </si>
  <si>
    <t>cena</t>
  </si>
  <si>
    <t>páska samolepící ALS šířka 50 mm, délka 50 m</t>
  </si>
  <si>
    <t>vytápění - rozvod potrubí</t>
  </si>
  <si>
    <t>801-1</t>
  </si>
  <si>
    <t>CELKEM  VYTÁPĚNÍ BEZ DPH</t>
  </si>
  <si>
    <t>CELKEM VYTÁPĚNÍ  VČETNĚ DPH</t>
  </si>
  <si>
    <t>součet bez DPH</t>
  </si>
  <si>
    <t>součet včetně DPH</t>
  </si>
  <si>
    <t>topná zkouška systému</t>
  </si>
  <si>
    <t>M</t>
  </si>
  <si>
    <t>kus</t>
  </si>
  <si>
    <t>přechod vnitřní Cu 4270G  15-1/2</t>
  </si>
  <si>
    <t>Proplach potrubí</t>
  </si>
  <si>
    <t>Napuštění vody topného systému</t>
  </si>
  <si>
    <t>733110806</t>
  </si>
  <si>
    <t>734200821</t>
  </si>
  <si>
    <t>733222202</t>
  </si>
  <si>
    <t>Potrubí měděné polotvrdé spojované tvrdým pájením D 15x1 mm</t>
  </si>
  <si>
    <t>735159210</t>
  </si>
  <si>
    <t>Montáž otopných těles panelových dvouřadých dl do 1140 mm</t>
  </si>
  <si>
    <t>735191905</t>
  </si>
  <si>
    <t>Odvzdušnění otopných těles</t>
  </si>
  <si>
    <t>735159220</t>
  </si>
  <si>
    <t>Montáž otopných těles panelových dvouřadých dl přes 1140 do 1500 mm</t>
  </si>
  <si>
    <t>733291101</t>
  </si>
  <si>
    <t>Zkouška těsnosti potrubí měděné D do 35x1,5</t>
  </si>
  <si>
    <t>733224222</t>
  </si>
  <si>
    <t>Příplatek k potrubí měděnému za zhotovení přípojky z trubek měděných D 15x1 mm</t>
  </si>
  <si>
    <t>Kohout plnící a vypouštěcí G 1/2 PN 10 do 90°C závitový</t>
  </si>
  <si>
    <t>734292724</t>
  </si>
  <si>
    <t>R</t>
  </si>
  <si>
    <t>Nátěry</t>
  </si>
  <si>
    <t>Tepelné izolace - vytápění</t>
  </si>
  <si>
    <t>Vytápění - demontáže</t>
  </si>
  <si>
    <t>Vytápění - armatury</t>
  </si>
  <si>
    <t>Vytápění - otopná tělesa</t>
  </si>
  <si>
    <t>Pomocné stavební práce - vytápění</t>
  </si>
  <si>
    <t>783614551</t>
  </si>
  <si>
    <t>podpěrné konstrukce - kovové výrobky</t>
  </si>
  <si>
    <t>kg</t>
  </si>
  <si>
    <t xml:space="preserve">Stavební přípomoce - prostupy zdmi a stropy včetně začištění, doprava a uložení vybouraných hmot na skládku,  poplatek za skládku </t>
  </si>
  <si>
    <t>Nátěr syntetický potrubí do DN50 Z (nové potrubí)</t>
  </si>
  <si>
    <t>POZNÁMKA:</t>
  </si>
  <si>
    <t>POKUD JE V DOKUMENTACI UVEDEN KONKRÉTNÍ TYP VÝROBKU, JEDNÁ SE O REFERENČNÍ</t>
  </si>
  <si>
    <t>VÝROBEK, KTERÝ LZE NAHRADIT VÝROBKEM SE STEJNÝMI NEBO LEPŠÍMI VLASTNOSTMI</t>
  </si>
  <si>
    <t>735000912</t>
  </si>
  <si>
    <t>Vyregulování ventilu nebo kohoutu dvojregulačního s termostatickým ovládáním</t>
  </si>
  <si>
    <t>735159110</t>
  </si>
  <si>
    <t>Montáž otopných těles panelových jednořadých dl do 1500 mm</t>
  </si>
  <si>
    <t>Přesun hmot procentní pro otopná tělesa ruční v objektech v přes 6 do 12 m</t>
  </si>
  <si>
    <t>soubor</t>
  </si>
  <si>
    <t>733223105</t>
  </si>
  <si>
    <t>Potrubí měděné tvrdé spojované měkkým pájením D 28x1,5 mm</t>
  </si>
  <si>
    <t>733223106</t>
  </si>
  <si>
    <t>Potrubí měděné tvrdé spojované měkkým pájením D 35x1,5 mm</t>
  </si>
  <si>
    <t>733223107</t>
  </si>
  <si>
    <t>Potrubí měděné tvrdé spojované měkkým pájením D 42x1,5 mm</t>
  </si>
  <si>
    <t>733223108</t>
  </si>
  <si>
    <t>Potrubí měděné tvrdé spojované měkkým pájením D 54x2 mm</t>
  </si>
  <si>
    <t>733224206</t>
  </si>
  <si>
    <t>Příplatek k potrubí měděnému za potrubí vedené v kotelnách nebo strojovnách D 35x1,5 mm</t>
  </si>
  <si>
    <t>733224208</t>
  </si>
  <si>
    <t>Příplatek k potrubí měděnému za potrubí vedené v kotelnách nebo strojovnách D 54x2 mm</t>
  </si>
  <si>
    <t>733291102</t>
  </si>
  <si>
    <t>Zkouška těsnosti potrubí měděné D přes 35x1,5 do 64x2</t>
  </si>
  <si>
    <t>Příplatek k potrubí měděnému za montáž ve výšce do 3,5 m</t>
  </si>
  <si>
    <t>Vytápění - strojovny</t>
  </si>
  <si>
    <t>733190107</t>
  </si>
  <si>
    <t>Montáž orientačních štítků</t>
  </si>
  <si>
    <t>Orientační štítek</t>
  </si>
  <si>
    <t>Montáž armatury závitové s dvěma závity G 1</t>
  </si>
  <si>
    <t>734421101</t>
  </si>
  <si>
    <t>Přesun hmot procentní pro strojovny ruční v objektech v přes 6 do 12 m</t>
  </si>
  <si>
    <t>713463411</t>
  </si>
  <si>
    <t>Montáž izolace tepelné potrubí a ohybů návlekovými izolačními pouzdry</t>
  </si>
  <si>
    <t>Příplatek za montáž izolace potrubí ve výšce do 3,5 m</t>
  </si>
  <si>
    <t>Přesun hmot procentní pro rozvody potrubí ruční v objektech v přes 6 do 12 m</t>
  </si>
  <si>
    <t>Montáž armatury závitové s dvěma závity G 1/2</t>
  </si>
  <si>
    <t>734211113</t>
  </si>
  <si>
    <t>734211126</t>
  </si>
  <si>
    <t>Šroubení topenářské přímé G 5/4 PN 16 do 120°C</t>
  </si>
  <si>
    <t>734292775</t>
  </si>
  <si>
    <t>Kohout kulový přímý G 3/4 PN 42 do 185°C plnoprůtokový vnitřní závit s vypouštěním</t>
  </si>
  <si>
    <t>Přesun hmot procentní pro armatury ruční v objektech v přes 6 do 12 m</t>
  </si>
  <si>
    <t>Ventil závitový odvzdušňovací G 3/8 PN 10 do 120°C kovový</t>
  </si>
  <si>
    <t>Ventil závitový odvzdušňovací G 3/8 PN 14 do 120°C automatický se zpětnou klapkou</t>
  </si>
  <si>
    <t>přechod vnější Cu 4243G  22-1/2</t>
  </si>
  <si>
    <t>přechod vnější Cu 4243G  22-3/4</t>
  </si>
  <si>
    <t>přechod vnější Cu 4243G  28-1</t>
  </si>
  <si>
    <t>přechod vnitřní Cu 4270G  15-3/8</t>
  </si>
  <si>
    <t>přechod vnější Cu 4243G  35-5/4</t>
  </si>
  <si>
    <t>přechod vnější Cu 4243G  42-6/4</t>
  </si>
  <si>
    <t>Přesun hmot procentní pro izolace tepelné ruční v objektech v přes 6 do 12 m</t>
  </si>
  <si>
    <t>732-735d</t>
  </si>
  <si>
    <t>Zdravotechnika - vnitřní kanalizace</t>
  </si>
  <si>
    <t>722174024-R01</t>
  </si>
  <si>
    <t>722181222</t>
  </si>
  <si>
    <t>72130-R01</t>
  </si>
  <si>
    <t>Provedení kovových podpěr + úchytky - kanalizační potrubí</t>
  </si>
  <si>
    <t>721290111</t>
  </si>
  <si>
    <t>Zkouška těsnosti potrubí kanalizace vodou DN do 125</t>
  </si>
  <si>
    <t>7211719-R01</t>
  </si>
  <si>
    <t>Přesun hmot procentní pro vnitřní kanalizaci ruční v objektech v do 6 m</t>
  </si>
  <si>
    <t>Zdravotechnika - vnitřní vodovod</t>
  </si>
  <si>
    <t>7221708-R01</t>
  </si>
  <si>
    <t>Demontáž rozvodů vody z plastů D přes 25 do 50</t>
  </si>
  <si>
    <t>722174023</t>
  </si>
  <si>
    <t>Potrubí vodovodní plastové PPR svar polyfúze PN 20 D 25x4,2 mm</t>
  </si>
  <si>
    <t>722174024</t>
  </si>
  <si>
    <t>Potrubí vodovodní plastové PPR svar polyfúze PN 20 D 32x5,4 mm</t>
  </si>
  <si>
    <t>722181252</t>
  </si>
  <si>
    <t>Ochrana vodovodního potrubí přilepenými termoizolačními trubicemi z PE tl přes 20 do 25 mm DN přes 22 do 45 mm</t>
  </si>
  <si>
    <t>722224115</t>
  </si>
  <si>
    <t>Kohout plnicí nebo vypouštěcí G 1/2" PN 10 s jedním závitem</t>
  </si>
  <si>
    <t>722231074</t>
  </si>
  <si>
    <t>Ventil zpětný mosazný G 1" PN 10 do 110°C se dvěma závity</t>
  </si>
  <si>
    <t>722231222</t>
  </si>
  <si>
    <t>Ventil pojistný mosazný G 3/4" PN 6 do 100°C k bojleru s vnitřním x vnějším závitem</t>
  </si>
  <si>
    <t>722232123</t>
  </si>
  <si>
    <t>Kohout kulový s koulí DADO přímý G 3/4" PN 42 do 185°C plnoprůtokový vnitřní závit</t>
  </si>
  <si>
    <t>722232124</t>
  </si>
  <si>
    <t>Kohout kulový s koulí DADO přímý G 1" PN 42 do 185°C plnoprůtokový vnitřní závit</t>
  </si>
  <si>
    <t>722234264</t>
  </si>
  <si>
    <t>Filtr mosazný G 3/4" PN 20 do 80°C s 2x vnitřním závitem</t>
  </si>
  <si>
    <t>732511504-R01</t>
  </si>
  <si>
    <t xml:space="preserve">Termostatický trojcestný směšovací ventil G 1 PN 20 - TV 35-60°C </t>
  </si>
  <si>
    <t>732421201-R01</t>
  </si>
  <si>
    <t>Elektronické čerpadlo závitové cirkulační DN 15  pro TUV, stavební délka 138 mm, průtok 0,4 m3/h, 230 V s integrovaným časovým spínačem - CČ1</t>
  </si>
  <si>
    <t>Tlakoměr s pevným stonkem a zpětnou klapkou tlak 0-16 bar průměr 100 mm spodní připojení</t>
  </si>
  <si>
    <t>722290246</t>
  </si>
  <si>
    <t>Zkouška těsnosti vodovodního potrubí plastového DN do 40</t>
  </si>
  <si>
    <t>722290234</t>
  </si>
  <si>
    <t>Proplach a dezinfekce vodovodního potrubí DN do 80</t>
  </si>
  <si>
    <t>72230-R01</t>
  </si>
  <si>
    <t>Provedení kovových podpěr + úchytky - vodovodní potrubí</t>
  </si>
  <si>
    <t>7221739-R01</t>
  </si>
  <si>
    <t>Napojení na stávající rozvody vody PPR - studená voda, teplá voda, cirkulace v technické místnosti</t>
  </si>
  <si>
    <t>7255393-R01</t>
  </si>
  <si>
    <t>Přesun hmot procentní pro vnitřní vodovod ruční v objektech v do 6 m</t>
  </si>
  <si>
    <t>Potrubí vodovodní plastové PPR svar polyfúze PN 20 D 32x5,4 mm - odvod kondenzátu od TČ2a, TČ2b, PK, přepad pojistných ventilů ZT+ÚT, včetně napojení</t>
  </si>
  <si>
    <t>Ochrana vodovodního potrubí přilepenými termoizolačními trubicemi z PE tl přes 6 do 9 mm DN přes 22 do 45 mm - odvod kondenzátu od TČ2a, TČ2b</t>
  </si>
  <si>
    <t>Napojení odvodu kondenzátu TČ2a, TČ2b, PK, napojení přepadu pojistných ventilů ZT+ÚT do kanalizace (přes stávající podlahovou vpust v technické místnosti)</t>
  </si>
  <si>
    <t>724233013</t>
  </si>
  <si>
    <t>Nádoba expanzní tlaková pro akumulační ohřev TV průtočná s membránou závitové připojení PN 1,0 o objemu 18 l - 18/10, včetně armatury Flowjet 3/4" a držáku - Ev2</t>
  </si>
  <si>
    <t>7221739-R02</t>
  </si>
  <si>
    <t>Napojení rozvodu studené vody na stávající dopouštění topné vody</t>
  </si>
  <si>
    <t>Propojení ohřívačů zásobníkových stacionárních a nástěnných tlakových do 400 litrů na rozvody vody - ZO2</t>
  </si>
  <si>
    <t>izolační trubice z pěnového PE a AL polepem tl. 25 mm - D28 (IZ3)</t>
  </si>
  <si>
    <t>izolační trubice z pěnového PE a AL polepem tl. 25 mm - D35 (IZ3)</t>
  </si>
  <si>
    <t>izolační trubice z pěnového PE a AL polepem tl. 25 mm - D42 (IZ3)</t>
  </si>
  <si>
    <t>izolační trubice z pěnového PE a AL polepem tl. 25 mm - D54 (IZ3)</t>
  </si>
  <si>
    <t>izolační trubice ze syntetického kaučuku tl. 19 mm - D28 (IZ4)</t>
  </si>
  <si>
    <t>Demontáž potrubí ocelového závitového DN přes 15 do 32</t>
  </si>
  <si>
    <t>735151821</t>
  </si>
  <si>
    <t>Demontáž otopného tělesa panelového dvouřadého dl do 1500 mm</t>
  </si>
  <si>
    <t>735494811</t>
  </si>
  <si>
    <t>Vypuštění vody z otopných těles</t>
  </si>
  <si>
    <t>997013214</t>
  </si>
  <si>
    <t>Vnitrostaveništní doprava suti a vybouraných hmot přes 12 do 15 m ručně</t>
  </si>
  <si>
    <t>t</t>
  </si>
  <si>
    <t>997013501</t>
  </si>
  <si>
    <t xml:space="preserve">Odvoz suti na skládku nebo meziskládku do 1 km se složením </t>
  </si>
  <si>
    <t>997013509</t>
  </si>
  <si>
    <t>Příplatek k odvozu suti a vybouraných hmot na skládku ZKD 1 km přes 1 km</t>
  </si>
  <si>
    <t>Demontáž armatury závitové se dvěma závity do G 1/2</t>
  </si>
  <si>
    <t>733110808</t>
  </si>
  <si>
    <t>Demontáž potrubí ocelového závitového DN přes 32 do 50</t>
  </si>
  <si>
    <t>733110810</t>
  </si>
  <si>
    <t>Demontáž potrubí ocelového závitového DN přes 50 do 80</t>
  </si>
  <si>
    <t>Demontáž armatury závitové se dvěma závity přes G 1 přes G 1 do G 6/4</t>
  </si>
  <si>
    <t>734200823</t>
  </si>
  <si>
    <t>735291800</t>
  </si>
  <si>
    <t>735411812</t>
  </si>
  <si>
    <t>Demontáž konzoly konvektorů do odpadu</t>
  </si>
  <si>
    <t>Demontáž konvektoru</t>
  </si>
  <si>
    <t>731100804</t>
  </si>
  <si>
    <t>Demontáž kotle litinového Viadrus U 22, G21, G23, Emka, MPO nebo Pluto 6 článků</t>
  </si>
  <si>
    <t>731391811</t>
  </si>
  <si>
    <t>Vypuštění vody z kotle samospádem pl kotle do 5 m2</t>
  </si>
  <si>
    <t>732211813</t>
  </si>
  <si>
    <t>Demontáž ohříváku zásobníkového ležatého obsah do 630 l</t>
  </si>
  <si>
    <t>732320814</t>
  </si>
  <si>
    <t>Demontáž nádrže beztlaké nebo tlakové odpojení od rozvodů potrubí obsah přes 200 do 500 l</t>
  </si>
  <si>
    <t>732324814</t>
  </si>
  <si>
    <t>Demontáž nádrže beztlaké nebo tlakové vypuštění vody z nádrže obsah přes 200 do 500 l</t>
  </si>
  <si>
    <t>732420812</t>
  </si>
  <si>
    <t>Demontáž čerpadla oběhového spirálního DN 40</t>
  </si>
  <si>
    <t xml:space="preserve">Demontáž odtahů spalin D200 vč. 2x zaslepení - dl. cca 6 m </t>
  </si>
  <si>
    <t xml:space="preserve">Stavební přípomoce - vybourání betonovýh základů 0,4 m3 + začištění podlahy, doprava a uložení vybouraných hmot na skládku,  poplatek za skládku </t>
  </si>
  <si>
    <t>MTZ tepelného čerpadla vzduch-voda split</t>
  </si>
  <si>
    <t>TČ - oživení a zaškolení obsluhy (PDP) + doprava</t>
  </si>
  <si>
    <t>Montáž kotle ocelového závěsného na plyn kondenzačního o výkonu do 50 kW</t>
  </si>
  <si>
    <t>uvedení plynového kotle do provozu a zaučení obsluhy</t>
  </si>
  <si>
    <t xml:space="preserve">vytápění -  přívod vzduchu a odtah spalin PK </t>
  </si>
  <si>
    <t>Montáž odtahu spalin a přívodu vzduchu</t>
  </si>
  <si>
    <t>Montáž izolace tepelné potrubí pásy s úpravou hliníkovou fólií se samolepícím přesahem</t>
  </si>
  <si>
    <t>MIRELON Pás, bílá, AL - tl. 10 mm / š. 100 cm / 1 m (1 m²)</t>
  </si>
  <si>
    <t>přesun hmot pro konstrukce klempířské v objektech v do 12 m</t>
  </si>
  <si>
    <t>fasádní komínová sada D125/80</t>
  </si>
  <si>
    <t>dodávka odkouření a přívodu vzduchu nerez koaxiál 125/80 - délka cca 4,5 m:</t>
  </si>
  <si>
    <t>fasádní trubka koaxiální D125/80 - dl. 1 m</t>
  </si>
  <si>
    <t>trubka koaxiální D125/80 - dl. 0,5 m</t>
  </si>
  <si>
    <t>trubka koaxiální D125/80 - dl. 1,0 m</t>
  </si>
  <si>
    <t>kotlový adaptér pro koaxiální připojení DN125/80</t>
  </si>
  <si>
    <t>fasádní koleno koaxiální D125/80 - 87°</t>
  </si>
  <si>
    <t>fasádní svěrná objímka DN125 nerez</t>
  </si>
  <si>
    <t>Montáž ohříváku vody stojatého kombinovaného</t>
  </si>
  <si>
    <t>Montáž čerpadla oběhového mokroběžného závitového DN 25</t>
  </si>
  <si>
    <t>Montáž akumulační nádoby stojaté 500 l</t>
  </si>
  <si>
    <t>Montáž akumulační nádoby stojaté 1500 l</t>
  </si>
  <si>
    <t>Nádoba tlaková expanzní pro topnou a chladicí soustavu s membránou závitové připojení PN 0,6 o objemu 400 l</t>
  </si>
  <si>
    <t>Montáž armatury závitové s dvěma závity G 2</t>
  </si>
  <si>
    <t>Montáž armatury závitové s dvěma závity G 5/4</t>
  </si>
  <si>
    <t>Montáž armatury závitové s třemi závity G 1</t>
  </si>
  <si>
    <t>Kohout plnící a vypouštěcí G 3/4 PN 10 do 90°C závitový</t>
  </si>
  <si>
    <t>734261233</t>
  </si>
  <si>
    <t>Šroubení topenářské přímé G 1/2 PN 16 do 120°C</t>
  </si>
  <si>
    <t>Šroubení topenářské přímé G 6/4 PN 16 do 120°C</t>
  </si>
  <si>
    <t>montáž hlavice ručního a termostatického ovládání</t>
  </si>
  <si>
    <t>T - teploměr 0-120°C</t>
  </si>
  <si>
    <t>734421111</t>
  </si>
  <si>
    <t>M  - manometr (0-0,4 MPa)</t>
  </si>
  <si>
    <t>TM  - termomanometr (0-120°C,0-0,4 MPa)</t>
  </si>
  <si>
    <t>Kohout kulový Giacomini R910 přímý G 5/4 PN 42 do 185°C plnoprůtokový  vnitřní závit</t>
  </si>
  <si>
    <t>Kohout kulový Giacomini R910S přímý G 1 PN 42 do 185°C plnoprůtokový  vnitřní závit s vypouštěním</t>
  </si>
  <si>
    <t>Kohout kulový Giacomini R910 přímý G 6/4 PN 42 do 185°C plnoprůtokový  vnitřní závit</t>
  </si>
  <si>
    <t>Kohout kulový Giacomini R910 přímý G 2 PN 42 do 185°C plnoprůtokový  vnitřní závit</t>
  </si>
  <si>
    <t>734221682</t>
  </si>
  <si>
    <t>Termostatická hlavice kapalinová PN 10 do 110°C otopných těles VK</t>
  </si>
  <si>
    <t>zpětná klapka EURA 1" PN10,110°C lehká</t>
  </si>
  <si>
    <t>Ventil závitový Giacomini R140 pojistný rohový G 1/2 provozní tlak od 2,5 do 6 barů</t>
  </si>
  <si>
    <t>Filtr závitový pro topné a chladicí systémy přímý G 1 1/2 PN 30 do 110°C s vnitřními závity a integrovaným magnetem</t>
  </si>
  <si>
    <t>734222812</t>
  </si>
  <si>
    <t>Ventil závitový termostatický přímý G 1/2 PN 16 do 110°C s ruční hlavou chromovaný</t>
  </si>
  <si>
    <t>Potrubí měděné polotvrdé spojované tvrdým pájením D 12x1 mm</t>
  </si>
  <si>
    <t>Potrubí měděné tvrdé spojované tvrdým pájením D 28x1,5 mm</t>
  </si>
  <si>
    <t>733191925</t>
  </si>
  <si>
    <t>Navaření odbočky na potrubí ocelové závitové DN 25</t>
  </si>
  <si>
    <t>733111105</t>
  </si>
  <si>
    <t>Potrubí ocelové závitové černé bezešvé běžné nízkotlaké DN 25</t>
  </si>
  <si>
    <t>733111106</t>
  </si>
  <si>
    <t>Potrubí ocelové závitové černé bezešvé běžné nízkotlaké DN 32</t>
  </si>
  <si>
    <t>Zkouška těsnosti potrubí ocelové závitové DN do 40</t>
  </si>
  <si>
    <t>733224201</t>
  </si>
  <si>
    <t>Příplatek k potrubí měděnému za potrubí vedené v kotelnách nebo strojovnách do D 12x1 mm</t>
  </si>
  <si>
    <t>733224205</t>
  </si>
  <si>
    <t>Příplatek k potrubí měděnému za potrubí vedené v kotelnách nebo strojovnách D 28x1,5 mm</t>
  </si>
  <si>
    <t>Příplatek k potrubí měděnému za potrubí vedené v kotelnách nebo strojovnách D 42x1,5 mm</t>
  </si>
  <si>
    <t>733224207</t>
  </si>
  <si>
    <t>Montáž teplovzudšné jednotky</t>
  </si>
  <si>
    <t>konzoly k teplovzdušné jednotce</t>
  </si>
  <si>
    <t>48456965</t>
  </si>
  <si>
    <t>těleso otopné panelové 1 deskové 1 přídavná přestupní plocha v 600mm dl 700mm 701W</t>
  </si>
  <si>
    <t>48456966</t>
  </si>
  <si>
    <t>těleso otopné panelové 1 deskové 1 přídavná přestupní plocha v 600mm dl 800mm 802W</t>
  </si>
  <si>
    <t>těleso otopné panelové 2 deskové 2 přídavné přestupní plochy v 600mm dl 800mm 1343W</t>
  </si>
  <si>
    <t>těleso otopné panelové 2 deskové 2 přídavné přestupní plochy v 600mm dl 1000mm 1679W</t>
  </si>
  <si>
    <t>48457219</t>
  </si>
  <si>
    <t>48457221</t>
  </si>
  <si>
    <t>těleso otopné panelové 2 deskové 2 přídavné přestupní plochy v 600mm dl 1200mm 2015W</t>
  </si>
  <si>
    <t>těleso otopné panelové 2 deskové 2 přídavné přestupní plochy v 600mm dl 1400mm 2351W</t>
  </si>
  <si>
    <t>48457223</t>
  </si>
  <si>
    <t>48457225</t>
  </si>
  <si>
    <t>48457227</t>
  </si>
  <si>
    <t>těleso otopné panelové 2 deskové 2 přídavné přestupní plochy v 600mm dl 1600mm 2686W</t>
  </si>
  <si>
    <t>48457295</t>
  </si>
  <si>
    <t>těleso otopné panelové 2 deskové 2 přídavné přestupní plochy v 900mm dl 800mm 1850W</t>
  </si>
  <si>
    <t>48457334</t>
  </si>
  <si>
    <t>těleso otopné panelové 3 desková 3 přídavné přestupní plochy v 600mm dl 800mm 1925W</t>
  </si>
  <si>
    <t>48457337</t>
  </si>
  <si>
    <t>těleso otopné panelové 3 desková 3 přídavné přestupní plochy v 600mm dl 1200mm 2887W</t>
  </si>
  <si>
    <t>48457338</t>
  </si>
  <si>
    <t>těleso otopné panelové 3 desková 3 přídavné přestupní plochy v 600mm dl 1400mm 3368W</t>
  </si>
  <si>
    <t>48457346</t>
  </si>
  <si>
    <t>těleso otopné panelové 3 desková 3 přídavné přestupní plochy v 900mm dl 900mm 2995W</t>
  </si>
  <si>
    <t>735159320</t>
  </si>
  <si>
    <t>Montáž otopných těles panelových třířadých dl přes 1140 do 1500 mm</t>
  </si>
  <si>
    <t>735159310</t>
  </si>
  <si>
    <t>Montáž otopných těles panelových třířadých dl do 1140 mm</t>
  </si>
  <si>
    <t>separátor vzduchu a odkalovač 2" (kvs 64,3)</t>
  </si>
  <si>
    <t>přechod vnější Cu 4243G  54-2</t>
  </si>
  <si>
    <t>zpětná klapka EURA 5/4" PN10,110°C lehká</t>
  </si>
  <si>
    <t>224002.30</t>
  </si>
  <si>
    <t>STAVEBNÍ ÚPRAVY OBJEKTŮ TECHNICKÝCH SLUŽEB TURNOV S.R.O.</t>
  </si>
  <si>
    <t>Sobotecká 2055, Turnov na p.č.3581/3, 3581/4, 3581/5 v k.ú. Turnov</t>
  </si>
  <si>
    <t>VYTÁPĚNÍ - SO 302 Provozní budova, SO 303 Dílny a sklady</t>
  </si>
  <si>
    <t>Technické služby Turnov, s.r.o., Sobotecká 2055, 511 01 Turnov</t>
  </si>
  <si>
    <t>tepelné čerpadlo vzduch-voda invertorové split, chladivo R410a , topný výkon 20,6 (A-15/W55°C) kW (EL 400 V, 32 A)</t>
  </si>
  <si>
    <t>nástěnný plynový kondenzační kotel s nerezovým kondenzačním výměníkem, ventilátorem s plynulou regulací otáček, s automatickým diagnostickým systémem, s Aqua Condens System, s vestavěným řízeným vysoce účinným čerpadlem, tepelný výkon kotle 8,5-46,6 kW (při 60/40°C), účinnost 109 %, přípustný přetlak 0,4 MPa, rozměry kotle 720x440x405 mm (EL 230V, 131 W)</t>
  </si>
  <si>
    <t>akumulační nádoba 500 l, pevná PUR izolace, D700, výška 1925 mm, napojení 7x 6/4" + 4x 1/2"</t>
  </si>
  <si>
    <t>elektrická topná vložka 6/4" do akumulační nádoby (EL 400V, 7,5 kW)</t>
  </si>
  <si>
    <t>akumulační nádoba 1500 l, odnímatelná PUR izolace, D1100, výška 2700 mm, 7x 6/4"  + 4x 1/2"</t>
  </si>
  <si>
    <t>nepřímotopný ohřívač TV, o objemu 400 l, přípustný přetlak 10 bar, přestupní plocha 5,0 m2, průměr včetně izolace 760 mm, výška 1806 mm, připojení 2x 5/4" + 2x 1" + 1x cirkulace 3/4", výkon 40 kW při průtoku topné vody 3800 l/hod o teplotě 50/45°C</t>
  </si>
  <si>
    <t>elektrická topná vložka D180 do ohřívače TV (EL 400V, 5 kW)</t>
  </si>
  <si>
    <t>oběhové čerpadlo el. řízené  1,4 m3/hod, 20 kPa (EL 230V, 45 W)</t>
  </si>
  <si>
    <t>oběhové čerpadlo el. řízené  1,8 m3/hod, 25 kPa (EL 230V, 50 W)</t>
  </si>
  <si>
    <t>tlakově nezávislý 2-cestný regulační vyvažovací ventil  DN15 (kvs 1,3)  (EL 230V, 5W)</t>
  </si>
  <si>
    <t>servisní  ventil se zajištěním typ MK 1"</t>
  </si>
  <si>
    <t>zónový kulový ventil s vestavěným servopohonem 230V, vnější závit DN 32 (kvs 100) (EL 230V, 5 W)</t>
  </si>
  <si>
    <t>pružná připojovací hadice 5/4"</t>
  </si>
  <si>
    <t>zónový trojcestný ventil DN 40 (kvs 63) (EL 230V, 5 W )</t>
  </si>
  <si>
    <t>teplovzdušná jednotka, topný výkon 7,7 (40/30°C) kW (EL 230V, 340W)</t>
  </si>
  <si>
    <t>V Trutnově, 10/2024</t>
  </si>
  <si>
    <t>Ing. Jan Pěnčík</t>
  </si>
  <si>
    <t>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</si>
</sst>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Kč&quot;_-;\-* #,##0.00\ &quot;Kč&quot;_-;_-* &quot;-&quot;??\ &quot;Kč&quot;_-;_-@_-"/>
    <numFmt numFmtId="164" formatCode="0.000"/>
    <numFmt numFmtId="165" formatCode="#,##0\ &quot;Kč&quot;"/>
    <numFmt numFmtId="166" formatCode="#,##0.00\ &quot;Kč&quot;"/>
    <numFmt numFmtId="167" formatCode="mm\/yyyy"/>
    <numFmt numFmtId="168" formatCode="_-* #,##0\ &quot;Kč&quot;_-;\-* #,##0\ &quot;Kč&quot;_-;_-* &quot;-&quot;??\ &quot;Kč&quot;_-;_-@_-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6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14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color indexed="14"/>
      <name val="Arial CE"/>
      <family val="2"/>
      <charset val="238"/>
    </font>
    <font>
      <b/>
      <sz val="10"/>
      <color indexed="14"/>
      <name val="Arial"/>
      <family val="2"/>
      <charset val="238"/>
    </font>
    <font>
      <sz val="10"/>
      <color indexed="14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2"/>
      <color indexed="14"/>
      <name val="Arial"/>
      <family val="2"/>
      <charset val="238"/>
    </font>
    <font>
      <i/>
      <sz val="12"/>
      <color indexed="14"/>
      <name val="Arial"/>
      <family val="2"/>
      <charset val="238"/>
    </font>
    <font>
      <b/>
      <sz val="12"/>
      <color indexed="14"/>
      <name val="Arial CE"/>
      <family val="2"/>
      <charset val="238"/>
    </font>
    <font>
      <b/>
      <sz val="12"/>
      <name val="Arial"/>
      <family val="2"/>
      <charset val="238"/>
    </font>
    <font>
      <b/>
      <sz val="13"/>
      <name val="Arial CE"/>
      <family val="2"/>
      <charset val="238"/>
    </font>
    <font>
      <b/>
      <sz val="16"/>
      <name val="Arial CE"/>
      <family val="2"/>
      <charset val="238"/>
    </font>
    <font>
      <sz val="14"/>
      <name val="Arial CE"/>
      <family val="2"/>
      <charset val="238"/>
    </font>
    <font>
      <b/>
      <sz val="20"/>
      <name val="Arial CE"/>
      <family val="2"/>
      <charset val="238"/>
    </font>
    <font>
      <sz val="10"/>
      <color indexed="14"/>
      <name val="Arial CE"/>
      <family val="2"/>
      <charset val="238"/>
    </font>
    <font>
      <b/>
      <u/>
      <sz val="16"/>
      <color indexed="14"/>
      <name val="Arial CE"/>
      <family val="2"/>
      <charset val="238"/>
    </font>
    <font>
      <b/>
      <sz val="12"/>
      <name val="Arial CE"/>
      <family val="2"/>
      <charset val="238"/>
    </font>
    <font>
      <u/>
      <sz val="10"/>
      <color indexed="12"/>
      <name val="Arial"/>
      <family val="2"/>
      <charset val="238"/>
    </font>
    <font>
      <i/>
      <sz val="10"/>
      <name val="Arial"/>
      <family val="2"/>
      <charset val="238"/>
    </font>
    <font>
      <i/>
      <sz val="12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1"/>
      <color indexed="14"/>
      <name val="Arial"/>
      <family val="2"/>
      <charset val="238"/>
    </font>
    <font>
      <i/>
      <sz val="11"/>
      <name val="Arial CE"/>
      <family val="2"/>
      <charset val="238"/>
    </font>
    <font>
      <i/>
      <sz val="11"/>
      <color indexed="14"/>
      <name val="Arial"/>
      <family val="2"/>
      <charset val="238"/>
    </font>
    <font>
      <sz val="12"/>
      <color indexed="14"/>
      <name val="Arial CE"/>
      <family val="2"/>
      <charset val="238"/>
    </font>
    <font>
      <sz val="11"/>
      <color indexed="14"/>
      <name val="Arial CE"/>
      <family val="2"/>
      <charset val="238"/>
    </font>
    <font>
      <sz val="11"/>
      <color indexed="14"/>
      <name val="Arial"/>
      <family val="2"/>
      <charset val="238"/>
    </font>
    <font>
      <b/>
      <sz val="11"/>
      <color indexed="14"/>
      <name val="Arial CE"/>
      <family val="2"/>
      <charset val="238"/>
    </font>
    <font>
      <i/>
      <sz val="11"/>
      <name val="Arial"/>
      <family val="2"/>
      <charset val="238"/>
    </font>
    <font>
      <sz val="10"/>
      <color rgb="FFFF00FF"/>
      <name val="Arial"/>
      <family val="2"/>
      <charset val="238"/>
    </font>
    <font>
      <sz val="10"/>
      <color rgb="FFFF00FF"/>
      <name val="Arial CE"/>
      <family val="2"/>
      <charset val="238"/>
    </font>
    <font>
      <b/>
      <u/>
      <sz val="15"/>
      <name val="Arial CE"/>
      <family val="2"/>
      <charset val="238"/>
    </font>
    <font>
      <i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7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9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0" fillId="2" borderId="0" xfId="0" applyFill="1"/>
    <xf numFmtId="0" fontId="4" fillId="0" borderId="0" xfId="0" applyFont="1"/>
    <xf numFmtId="166" fontId="0" fillId="0" borderId="0" xfId="0" applyNumberFormat="1"/>
    <xf numFmtId="166" fontId="10" fillId="0" borderId="0" xfId="0" applyNumberFormat="1" applyFont="1"/>
    <xf numFmtId="1" fontId="0" fillId="0" borderId="0" xfId="0" applyNumberFormat="1" applyFill="1"/>
    <xf numFmtId="0" fontId="11" fillId="0" borderId="0" xfId="0" applyFont="1"/>
    <xf numFmtId="164" fontId="0" fillId="0" borderId="0" xfId="0" applyNumberFormat="1" applyFill="1"/>
    <xf numFmtId="0" fontId="0" fillId="0" borderId="0" xfId="0" applyFill="1"/>
    <xf numFmtId="166" fontId="0" fillId="0" borderId="0" xfId="0" applyNumberFormat="1" applyFill="1"/>
    <xf numFmtId="166" fontId="10" fillId="0" borderId="0" xfId="0" applyNumberFormat="1" applyFont="1" applyFill="1"/>
    <xf numFmtId="0" fontId="4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0" fontId="7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165" fontId="8" fillId="0" borderId="0" xfId="0" applyNumberFormat="1" applyFont="1" applyBorder="1"/>
    <xf numFmtId="165" fontId="14" fillId="0" borderId="0" xfId="0" applyNumberFormat="1" applyFont="1"/>
    <xf numFmtId="0" fontId="1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9" fontId="17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center"/>
    </xf>
    <xf numFmtId="49" fontId="19" fillId="0" borderId="0" xfId="0" applyNumberFormat="1" applyFont="1" applyBorder="1" applyAlignment="1"/>
    <xf numFmtId="49" fontId="20" fillId="0" borderId="0" xfId="0" applyNumberFormat="1" applyFont="1" applyAlignment="1">
      <alignment horizontal="center"/>
    </xf>
    <xf numFmtId="0" fontId="3" fillId="0" borderId="0" xfId="0" applyFont="1" applyFill="1" applyAlignment="1">
      <alignment vertical="center" wrapText="1"/>
    </xf>
    <xf numFmtId="0" fontId="0" fillId="0" borderId="0" xfId="0" applyBorder="1" applyAlignment="1">
      <alignment horizontal="center"/>
    </xf>
    <xf numFmtId="168" fontId="11" fillId="0" borderId="0" xfId="2" applyNumberFormat="1" applyFont="1" applyFill="1" applyBorder="1"/>
    <xf numFmtId="0" fontId="23" fillId="0" borderId="1" xfId="0" applyFont="1" applyBorder="1" applyAlignment="1">
      <alignment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1" fontId="25" fillId="0" borderId="0" xfId="0" applyNumberFormat="1" applyFont="1"/>
    <xf numFmtId="166" fontId="25" fillId="0" borderId="0" xfId="0" applyNumberFormat="1" applyFont="1"/>
    <xf numFmtId="0" fontId="26" fillId="0" borderId="0" xfId="0" applyFont="1"/>
    <xf numFmtId="168" fontId="18" fillId="0" borderId="0" xfId="2" applyNumberFormat="1" applyFont="1" applyAlignment="1">
      <alignment horizontal="center"/>
    </xf>
    <xf numFmtId="168" fontId="4" fillId="0" borderId="0" xfId="2" applyNumberFormat="1" applyFont="1" applyAlignment="1">
      <alignment horizontal="left"/>
    </xf>
    <xf numFmtId="168" fontId="0" fillId="0" borderId="0" xfId="2" applyNumberFormat="1" applyFont="1"/>
    <xf numFmtId="166" fontId="1" fillId="0" borderId="0" xfId="0" applyNumberFormat="1" applyFont="1"/>
    <xf numFmtId="49" fontId="23" fillId="0" borderId="0" xfId="0" applyNumberFormat="1" applyFont="1" applyBorder="1" applyAlignment="1">
      <alignment horizontal="left"/>
    </xf>
    <xf numFmtId="9" fontId="14" fillId="0" borderId="0" xfId="3" applyFont="1" applyAlignment="1">
      <alignment horizontal="left"/>
    </xf>
    <xf numFmtId="49" fontId="5" fillId="0" borderId="0" xfId="0" applyNumberFormat="1" applyFont="1" applyFill="1" applyAlignment="1">
      <alignment horizontal="left" indent="1"/>
    </xf>
    <xf numFmtId="0" fontId="22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5" fontId="6" fillId="0" borderId="2" xfId="0" applyNumberFormat="1" applyFont="1" applyBorder="1"/>
    <xf numFmtId="0" fontId="7" fillId="0" borderId="2" xfId="0" applyFont="1" applyBorder="1"/>
    <xf numFmtId="165" fontId="8" fillId="0" borderId="2" xfId="0" applyNumberFormat="1" applyFont="1" applyBorder="1"/>
    <xf numFmtId="166" fontId="9" fillId="0" borderId="3" xfId="0" applyNumberFormat="1" applyFont="1" applyBorder="1"/>
    <xf numFmtId="0" fontId="28" fillId="0" borderId="0" xfId="0" applyFont="1"/>
    <xf numFmtId="1" fontId="27" fillId="0" borderId="0" xfId="0" applyNumberFormat="1" applyFont="1"/>
    <xf numFmtId="165" fontId="29" fillId="0" borderId="0" xfId="0" applyNumberFormat="1" applyFont="1"/>
    <xf numFmtId="0" fontId="30" fillId="0" borderId="0" xfId="0" applyFont="1"/>
    <xf numFmtId="9" fontId="31" fillId="0" borderId="0" xfId="3" applyFont="1"/>
    <xf numFmtId="166" fontId="27" fillId="0" borderId="0" xfId="0" applyNumberFormat="1" applyFont="1"/>
    <xf numFmtId="165" fontId="31" fillId="0" borderId="0" xfId="0" applyNumberFormat="1" applyFont="1"/>
    <xf numFmtId="0" fontId="32" fillId="0" borderId="0" xfId="0" applyFont="1"/>
    <xf numFmtId="1" fontId="1" fillId="0" borderId="0" xfId="0" applyNumberFormat="1" applyFont="1" applyFill="1"/>
    <xf numFmtId="0" fontId="21" fillId="0" borderId="0" xfId="0" applyFont="1" applyAlignment="1">
      <alignment horizontal="left"/>
    </xf>
    <xf numFmtId="0" fontId="37" fillId="0" borderId="0" xfId="0" applyFont="1"/>
    <xf numFmtId="0" fontId="11" fillId="0" borderId="0" xfId="0" applyFont="1" applyAlignment="1">
      <alignment horizontal="right"/>
    </xf>
    <xf numFmtId="166" fontId="10" fillId="0" borderId="0" xfId="0" applyNumberFormat="1" applyFont="1" applyBorder="1"/>
    <xf numFmtId="17" fontId="21" fillId="0" borderId="0" xfId="0" applyNumberFormat="1" applyFont="1"/>
    <xf numFmtId="49" fontId="1" fillId="0" borderId="0" xfId="0" applyNumberFormat="1" applyFont="1" applyAlignment="1">
      <alignment horizontal="left" indent="1"/>
    </xf>
    <xf numFmtId="0" fontId="24" fillId="0" borderId="0" xfId="1" applyAlignment="1" applyProtection="1"/>
    <xf numFmtId="166" fontId="10" fillId="0" borderId="0" xfId="2" applyNumberFormat="1" applyFont="1" applyFill="1" applyAlignment="1">
      <alignment wrapText="1"/>
    </xf>
    <xf numFmtId="1" fontId="1" fillId="0" borderId="0" xfId="0" applyNumberFormat="1" applyFont="1" applyFill="1" applyBorder="1"/>
    <xf numFmtId="0" fontId="0" fillId="0" borderId="0" xfId="0" applyAlignment="1">
      <alignment horizontal="right" indent="1"/>
    </xf>
    <xf numFmtId="0" fontId="4" fillId="0" borderId="3" xfId="0" applyFont="1" applyFill="1" applyBorder="1"/>
    <xf numFmtId="1" fontId="1" fillId="0" borderId="3" xfId="0" applyNumberFormat="1" applyFont="1" applyFill="1" applyBorder="1" applyAlignment="1">
      <alignment horizontal="center"/>
    </xf>
    <xf numFmtId="9" fontId="5" fillId="4" borderId="2" xfId="3" applyFont="1" applyFill="1" applyBorder="1" applyAlignment="1">
      <alignment horizontal="center"/>
    </xf>
    <xf numFmtId="0" fontId="1" fillId="0" borderId="0" xfId="0" applyFont="1" applyAlignment="1"/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wrapText="1"/>
    </xf>
    <xf numFmtId="0" fontId="1" fillId="0" borderId="6" xfId="0" applyFont="1" applyBorder="1" applyAlignment="1">
      <alignment horizontal="center"/>
    </xf>
    <xf numFmtId="168" fontId="10" fillId="0" borderId="6" xfId="2" applyNumberFormat="1" applyFont="1" applyBorder="1"/>
    <xf numFmtId="0" fontId="1" fillId="0" borderId="6" xfId="0" applyFont="1" applyFill="1" applyBorder="1" applyAlignment="1">
      <alignment horizontal="left"/>
    </xf>
    <xf numFmtId="44" fontId="0" fillId="0" borderId="3" xfId="0" applyNumberFormat="1" applyBorder="1"/>
    <xf numFmtId="44" fontId="11" fillId="0" borderId="6" xfId="2" applyNumberFormat="1" applyFont="1" applyFill="1" applyBorder="1"/>
    <xf numFmtId="44" fontId="0" fillId="0" borderId="0" xfId="2" applyNumberFormat="1" applyFont="1"/>
    <xf numFmtId="44" fontId="4" fillId="0" borderId="4" xfId="2" applyNumberFormat="1" applyFont="1" applyBorder="1" applyAlignment="1">
      <alignment horizontal="center"/>
    </xf>
    <xf numFmtId="44" fontId="5" fillId="0" borderId="2" xfId="2" applyNumberFormat="1" applyFont="1" applyBorder="1" applyAlignment="1">
      <alignment horizontal="center"/>
    </xf>
    <xf numFmtId="44" fontId="0" fillId="0" borderId="3" xfId="2" applyNumberFormat="1" applyFont="1" applyBorder="1"/>
    <xf numFmtId="44" fontId="10" fillId="0" borderId="0" xfId="2" applyNumberFormat="1" applyFont="1" applyBorder="1"/>
    <xf numFmtId="44" fontId="10" fillId="0" borderId="0" xfId="2" applyNumberFormat="1" applyFont="1"/>
    <xf numFmtId="44" fontId="21" fillId="0" borderId="0" xfId="2" applyNumberFormat="1" applyFont="1" applyBorder="1"/>
    <xf numFmtId="0" fontId="33" fillId="0" borderId="0" xfId="0" applyFont="1"/>
    <xf numFmtId="1" fontId="27" fillId="0" borderId="0" xfId="0" applyNumberFormat="1" applyFont="1" applyAlignment="1">
      <alignment horizontal="left" indent="1"/>
    </xf>
    <xf numFmtId="164" fontId="27" fillId="0" borderId="0" xfId="0" applyNumberFormat="1" applyFont="1"/>
    <xf numFmtId="2" fontId="27" fillId="0" borderId="0" xfId="0" applyNumberFormat="1" applyFont="1"/>
    <xf numFmtId="165" fontId="34" fillId="0" borderId="0" xfId="0" applyNumberFormat="1" applyFont="1"/>
    <xf numFmtId="1" fontId="27" fillId="0" borderId="0" xfId="0" applyNumberFormat="1" applyFont="1" applyFill="1" applyAlignment="1"/>
    <xf numFmtId="0" fontId="35" fillId="0" borderId="0" xfId="0" applyFont="1"/>
    <xf numFmtId="0" fontId="27" fillId="0" borderId="0" xfId="0" applyFont="1"/>
    <xf numFmtId="1" fontId="36" fillId="0" borderId="0" xfId="0" applyNumberFormat="1" applyFont="1"/>
    <xf numFmtId="9" fontId="31" fillId="0" borderId="0" xfId="3" applyFont="1" applyAlignment="1">
      <alignment horizontal="left"/>
    </xf>
    <xf numFmtId="166" fontId="36" fillId="0" borderId="0" xfId="0" applyNumberFormat="1" applyFont="1"/>
    <xf numFmtId="0" fontId="1" fillId="0" borderId="6" xfId="0" applyFont="1" applyFill="1" applyBorder="1" applyAlignment="1">
      <alignment horizontal="right" indent="1"/>
    </xf>
    <xf numFmtId="0" fontId="1" fillId="0" borderId="6" xfId="0" applyFont="1" applyFill="1" applyBorder="1" applyAlignment="1"/>
    <xf numFmtId="0" fontId="16" fillId="0" borderId="0" xfId="0" applyFont="1" applyFill="1" applyAlignment="1" applyProtection="1">
      <alignment horizontal="left"/>
    </xf>
    <xf numFmtId="0" fontId="16" fillId="0" borderId="0" xfId="0" applyFont="1" applyFill="1" applyAlignment="1" applyProtection="1">
      <alignment horizontal="left" vertical="top"/>
    </xf>
    <xf numFmtId="44" fontId="0" fillId="0" borderId="3" xfId="2" applyFont="1" applyBorder="1"/>
    <xf numFmtId="166" fontId="10" fillId="0" borderId="6" xfId="2" applyNumberFormat="1" applyFont="1" applyBorder="1"/>
    <xf numFmtId="168" fontId="10" fillId="0" borderId="6" xfId="2" applyNumberFormat="1" applyFont="1" applyBorder="1" applyAlignment="1"/>
    <xf numFmtId="44" fontId="0" fillId="0" borderId="0" xfId="2" applyFont="1"/>
    <xf numFmtId="0" fontId="39" fillId="0" borderId="0" xfId="0" applyFont="1" applyFill="1" applyAlignment="1">
      <alignment vertical="center"/>
    </xf>
    <xf numFmtId="0" fontId="39" fillId="0" borderId="0" xfId="0" applyFont="1" applyFill="1" applyAlignment="1">
      <alignment horizontal="center" vertical="center" wrapText="1"/>
    </xf>
    <xf numFmtId="1" fontId="0" fillId="0" borderId="0" xfId="0" applyNumberFormat="1" applyFont="1" applyAlignment="1">
      <alignment horizontal="center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1" fontId="0" fillId="0" borderId="0" xfId="0" applyNumberFormat="1" applyFont="1" applyAlignment="1">
      <alignment horizontal="left"/>
    </xf>
    <xf numFmtId="1" fontId="0" fillId="0" borderId="0" xfId="0" applyNumberFormat="1" applyFont="1"/>
    <xf numFmtId="1" fontId="0" fillId="0" borderId="3" xfId="0" applyNumberFormat="1" applyFont="1" applyBorder="1"/>
    <xf numFmtId="164" fontId="0" fillId="0" borderId="3" xfId="0" applyNumberFormat="1" applyFont="1" applyBorder="1"/>
    <xf numFmtId="0" fontId="0" fillId="0" borderId="0" xfId="0" applyFont="1" applyBorder="1"/>
    <xf numFmtId="1" fontId="0" fillId="0" borderId="0" xfId="0" applyNumberFormat="1" applyFont="1" applyBorder="1" applyAlignment="1">
      <alignment horizontal="center"/>
    </xf>
    <xf numFmtId="2" fontId="0" fillId="0" borderId="0" xfId="0" applyNumberFormat="1" applyFont="1" applyFill="1" applyBorder="1" applyAlignment="1">
      <alignment horizontal="right" indent="1"/>
    </xf>
    <xf numFmtId="1" fontId="0" fillId="3" borderId="3" xfId="0" applyNumberFormat="1" applyFont="1" applyFill="1" applyBorder="1" applyAlignment="1">
      <alignment horizontal="right" indent="1"/>
    </xf>
    <xf numFmtId="1" fontId="0" fillId="0" borderId="0" xfId="0" applyNumberFormat="1" applyFont="1" applyFill="1"/>
    <xf numFmtId="2" fontId="0" fillId="3" borderId="0" xfId="0" applyNumberFormat="1" applyFont="1" applyFill="1" applyAlignment="1">
      <alignment horizontal="right"/>
    </xf>
    <xf numFmtId="1" fontId="0" fillId="0" borderId="3" xfId="0" applyNumberFormat="1" applyFont="1" applyFill="1" applyBorder="1" applyAlignment="1">
      <alignment horizontal="center"/>
    </xf>
    <xf numFmtId="2" fontId="0" fillId="3" borderId="3" xfId="0" applyNumberFormat="1" applyFont="1" applyFill="1" applyBorder="1" applyAlignment="1">
      <alignment horizontal="right"/>
    </xf>
    <xf numFmtId="2" fontId="0" fillId="3" borderId="0" xfId="0" applyNumberFormat="1" applyFont="1" applyFill="1" applyAlignment="1">
      <alignment horizontal="right" indent="1"/>
    </xf>
    <xf numFmtId="2" fontId="0" fillId="3" borderId="3" xfId="0" applyNumberFormat="1" applyFont="1" applyFill="1" applyBorder="1" applyAlignment="1">
      <alignment horizontal="right" indent="1"/>
    </xf>
    <xf numFmtId="1" fontId="0" fillId="0" borderId="0" xfId="0" applyNumberFormat="1" applyFont="1" applyFill="1" applyAlignment="1">
      <alignment horizontal="left"/>
    </xf>
    <xf numFmtId="1" fontId="0" fillId="3" borderId="0" xfId="0" applyNumberFormat="1" applyFont="1" applyFill="1" applyAlignment="1">
      <alignment horizontal="right" indent="1"/>
    </xf>
    <xf numFmtId="1" fontId="0" fillId="0" borderId="3" xfId="0" applyNumberFormat="1" applyFont="1" applyFill="1" applyBorder="1"/>
    <xf numFmtId="2" fontId="0" fillId="0" borderId="3" xfId="0" applyNumberFormat="1" applyFont="1" applyBorder="1" applyAlignment="1">
      <alignment horizontal="right" indent="1"/>
    </xf>
    <xf numFmtId="1" fontId="0" fillId="3" borderId="0" xfId="0" applyNumberFormat="1" applyFont="1" applyFill="1" applyAlignment="1">
      <alignment horizontal="right"/>
    </xf>
    <xf numFmtId="164" fontId="0" fillId="0" borderId="0" xfId="0" applyNumberFormat="1" applyFont="1"/>
    <xf numFmtId="17" fontId="11" fillId="0" borderId="0" xfId="0" applyNumberFormat="1" applyFont="1" applyAlignment="1">
      <alignment horizontal="left"/>
    </xf>
    <xf numFmtId="167" fontId="11" fillId="0" borderId="0" xfId="0" applyNumberFormat="1" applyFont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4" fontId="11" fillId="5" borderId="6" xfId="2" applyNumberFormat="1" applyFont="1" applyFill="1" applyBorder="1"/>
    <xf numFmtId="44" fontId="38" fillId="5" borderId="6" xfId="2" applyNumberFormat="1" applyFont="1" applyFill="1" applyBorder="1"/>
    <xf numFmtId="44" fontId="11" fillId="5" borderId="6" xfId="2" applyNumberFormat="1" applyFont="1" applyFill="1" applyBorder="1" applyAlignment="1"/>
    <xf numFmtId="9" fontId="40" fillId="0" borderId="0" xfId="3" applyFont="1" applyAlignment="1">
      <alignment horizontal="left"/>
    </xf>
    <xf numFmtId="165" fontId="40" fillId="0" borderId="0" xfId="0" applyNumberFormat="1" applyFont="1"/>
    <xf numFmtId="0" fontId="1" fillId="0" borderId="0" xfId="0" applyFont="1" applyFill="1"/>
    <xf numFmtId="0" fontId="15" fillId="0" borderId="0" xfId="0" applyFont="1" applyFill="1" applyAlignment="1">
      <alignment horizontal="left"/>
    </xf>
    <xf numFmtId="0" fontId="0" fillId="0" borderId="0" xfId="0" applyFill="1" applyBorder="1"/>
    <xf numFmtId="0" fontId="1" fillId="0" borderId="0" xfId="0" applyFont="1" applyFill="1" applyAlignment="1">
      <alignment horizontal="left"/>
    </xf>
    <xf numFmtId="1" fontId="1" fillId="0" borderId="0" xfId="0" applyNumberFormat="1" applyFont="1"/>
    <xf numFmtId="0" fontId="16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</cellXfs>
  <cellStyles count="4">
    <cellStyle name="Hypertextový odkaz" xfId="1" builtinId="8"/>
    <cellStyle name="Měna" xfId="2" builtinId="4"/>
    <cellStyle name="Normální" xfId="0" builtinId="0"/>
    <cellStyle name="Procenta" xfId="3" builtinId="5"/>
  </cellStyles>
  <dxfs count="500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rchiv\2019\Admin\Z&#225;klad\Akcepr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kázky"/>
      <sheetName val="Zakdata"/>
      <sheetName val="Akceprac"/>
      <sheetName val="Jména"/>
      <sheetName val="Data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 t="str">
            <v>212009.30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 t="str">
            <v>213004.21</v>
          </cell>
        </row>
        <row r="15">
          <cell r="B15" t="str">
            <v>213004.30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 t="str">
            <v>214036.40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  <row r="24">
          <cell r="B24" t="str">
            <v>215022.30</v>
          </cell>
        </row>
        <row r="25">
          <cell r="B25" t="str">
            <v>215025.30</v>
          </cell>
        </row>
        <row r="26">
          <cell r="B26" t="str">
            <v>215025.31</v>
          </cell>
        </row>
        <row r="27">
          <cell r="B27">
            <v>0</v>
          </cell>
        </row>
        <row r="28">
          <cell r="B28">
            <v>0</v>
          </cell>
        </row>
        <row r="29">
          <cell r="B29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4">
          <cell r="B34" t="str">
            <v>216005.30</v>
          </cell>
        </row>
        <row r="35">
          <cell r="B35" t="str">
            <v>216015.20</v>
          </cell>
        </row>
        <row r="36">
          <cell r="B36" t="str">
            <v>216028.20</v>
          </cell>
        </row>
        <row r="37">
          <cell r="B37" t="str">
            <v>216032.40</v>
          </cell>
        </row>
        <row r="38">
          <cell r="B38">
            <v>0</v>
          </cell>
        </row>
        <row r="39">
          <cell r="B39">
            <v>0</v>
          </cell>
        </row>
        <row r="40">
          <cell r="B40">
            <v>0</v>
          </cell>
        </row>
        <row r="41">
          <cell r="B41">
            <v>0</v>
          </cell>
        </row>
        <row r="42">
          <cell r="B42">
            <v>0</v>
          </cell>
        </row>
        <row r="43">
          <cell r="B43">
            <v>0</v>
          </cell>
        </row>
        <row r="44">
          <cell r="B44" t="str">
            <v>217008.40</v>
          </cell>
        </row>
        <row r="45">
          <cell r="B45" t="str">
            <v>217014.30</v>
          </cell>
        </row>
        <row r="46">
          <cell r="B46" t="str">
            <v>217014.40</v>
          </cell>
        </row>
        <row r="47">
          <cell r="B47" t="str">
            <v>217015.40</v>
          </cell>
        </row>
        <row r="48">
          <cell r="B48" t="str">
            <v>217017.40</v>
          </cell>
        </row>
        <row r="49">
          <cell r="B49">
            <v>0</v>
          </cell>
        </row>
        <row r="50">
          <cell r="B50">
            <v>0</v>
          </cell>
        </row>
        <row r="51">
          <cell r="B51">
            <v>0</v>
          </cell>
        </row>
        <row r="52">
          <cell r="B52">
            <v>0</v>
          </cell>
        </row>
        <row r="53">
          <cell r="B53">
            <v>0</v>
          </cell>
        </row>
        <row r="54">
          <cell r="B54" t="str">
            <v>218006.30</v>
          </cell>
        </row>
        <row r="55">
          <cell r="B55" t="str">
            <v>218006.40</v>
          </cell>
        </row>
        <row r="56">
          <cell r="B56" t="str">
            <v>218007.30</v>
          </cell>
        </row>
        <row r="57">
          <cell r="B57" t="str">
            <v>218007.40</v>
          </cell>
        </row>
        <row r="58">
          <cell r="B58" t="str">
            <v>218009.40</v>
          </cell>
        </row>
        <row r="59">
          <cell r="B59" t="str">
            <v>218010.30</v>
          </cell>
        </row>
        <row r="60">
          <cell r="B60" t="str">
            <v>218014.30</v>
          </cell>
        </row>
        <row r="61">
          <cell r="B61" t="str">
            <v>218014.40</v>
          </cell>
        </row>
        <row r="62">
          <cell r="B62" t="str">
            <v>218017.31</v>
          </cell>
        </row>
        <row r="63">
          <cell r="B63" t="str">
            <v>218017.32</v>
          </cell>
        </row>
        <row r="64">
          <cell r="B64" t="str">
            <v>218017.33</v>
          </cell>
        </row>
        <row r="65">
          <cell r="B65" t="str">
            <v>218017.41</v>
          </cell>
        </row>
        <row r="66">
          <cell r="B66" t="str">
            <v>218018.30</v>
          </cell>
        </row>
        <row r="67">
          <cell r="B67" t="str">
            <v>218018.40</v>
          </cell>
        </row>
        <row r="68">
          <cell r="B68" t="str">
            <v>218020.30</v>
          </cell>
        </row>
        <row r="69">
          <cell r="B69" t="str">
            <v>218024.20</v>
          </cell>
        </row>
        <row r="70">
          <cell r="B70" t="str">
            <v>218026.30</v>
          </cell>
        </row>
        <row r="71">
          <cell r="B71" t="str">
            <v>218027.40</v>
          </cell>
        </row>
        <row r="72">
          <cell r="B72" t="str">
            <v>218028.20</v>
          </cell>
        </row>
        <row r="73">
          <cell r="B73" t="str">
            <v>218029.30</v>
          </cell>
        </row>
        <row r="74">
          <cell r="B74" t="str">
            <v>218031.30</v>
          </cell>
        </row>
        <row r="75">
          <cell r="B75" t="str">
            <v>218031.40</v>
          </cell>
        </row>
        <row r="76">
          <cell r="B76">
            <v>0</v>
          </cell>
        </row>
        <row r="77">
          <cell r="B77">
            <v>0</v>
          </cell>
        </row>
        <row r="78">
          <cell r="B78">
            <v>0</v>
          </cell>
        </row>
        <row r="79">
          <cell r="B79">
            <v>0</v>
          </cell>
        </row>
        <row r="80">
          <cell r="B80">
            <v>0</v>
          </cell>
        </row>
        <row r="81">
          <cell r="B81" t="str">
            <v>219001.</v>
          </cell>
        </row>
        <row r="82">
          <cell r="B82" t="str">
            <v>219002.20</v>
          </cell>
        </row>
        <row r="83">
          <cell r="B83" t="str">
            <v>219002.30</v>
          </cell>
        </row>
        <row r="84">
          <cell r="B84" t="str">
            <v>219003.30</v>
          </cell>
        </row>
        <row r="85">
          <cell r="B85" t="str">
            <v>219004.30</v>
          </cell>
        </row>
        <row r="86">
          <cell r="B86" t="str">
            <v>219005.30</v>
          </cell>
        </row>
        <row r="87">
          <cell r="B87" t="str">
            <v>219006.30</v>
          </cell>
        </row>
        <row r="88">
          <cell r="B88" t="str">
            <v>219007.30</v>
          </cell>
        </row>
        <row r="89">
          <cell r="B89" t="str">
            <v>219008.30</v>
          </cell>
        </row>
        <row r="90">
          <cell r="B90" t="str">
            <v>219009.30</v>
          </cell>
        </row>
        <row r="91">
          <cell r="B91" t="str">
            <v>219010.30</v>
          </cell>
        </row>
        <row r="92">
          <cell r="B92" t="str">
            <v>219011.30</v>
          </cell>
        </row>
        <row r="93">
          <cell r="B93" t="str">
            <v>219012.30</v>
          </cell>
        </row>
        <row r="94">
          <cell r="B94" t="str">
            <v>219012.31</v>
          </cell>
        </row>
        <row r="95">
          <cell r="B95" t="str">
            <v>219013.30</v>
          </cell>
        </row>
        <row r="96">
          <cell r="B96" t="str">
            <v>219013.40</v>
          </cell>
        </row>
        <row r="97">
          <cell r="B97" t="str">
            <v>219014.30</v>
          </cell>
        </row>
        <row r="98">
          <cell r="B98" t="str">
            <v>219015.30</v>
          </cell>
        </row>
        <row r="99">
          <cell r="B99" t="str">
            <v>219016.30</v>
          </cell>
        </row>
        <row r="100">
          <cell r="B100" t="str">
            <v>219016.40</v>
          </cell>
        </row>
        <row r="101">
          <cell r="B101" t="str">
            <v>219017.30</v>
          </cell>
        </row>
        <row r="102">
          <cell r="B102" t="str">
            <v>219018.20</v>
          </cell>
        </row>
        <row r="103">
          <cell r="B103" t="str">
            <v>219019.30</v>
          </cell>
        </row>
        <row r="104">
          <cell r="B104" t="str">
            <v>219020.20</v>
          </cell>
        </row>
        <row r="105">
          <cell r="B105" t="str">
            <v>219020.30</v>
          </cell>
        </row>
        <row r="106">
          <cell r="B106" t="str">
            <v>219021.20</v>
          </cell>
        </row>
        <row r="107">
          <cell r="B107" t="str">
            <v>219021.30</v>
          </cell>
        </row>
        <row r="108">
          <cell r="B108" t="str">
            <v>219022.20</v>
          </cell>
        </row>
        <row r="109">
          <cell r="B109" t="str">
            <v>219022.30</v>
          </cell>
        </row>
        <row r="110">
          <cell r="B110" t="str">
            <v>219023.30</v>
          </cell>
        </row>
        <row r="111">
          <cell r="B111">
            <v>0</v>
          </cell>
        </row>
        <row r="112">
          <cell r="B112" t="str">
            <v>219901.</v>
          </cell>
        </row>
        <row r="113">
          <cell r="B113" t="str">
            <v>219902.</v>
          </cell>
        </row>
        <row r="114">
          <cell r="B114" t="str">
            <v>219903.</v>
          </cell>
        </row>
        <row r="115">
          <cell r="B115" t="str">
            <v>219904.</v>
          </cell>
        </row>
        <row r="116">
          <cell r="B116" t="str">
            <v>219905.</v>
          </cell>
        </row>
        <row r="117">
          <cell r="B117" t="str">
            <v>219906.</v>
          </cell>
        </row>
        <row r="118">
          <cell r="B118" t="str">
            <v>219907.</v>
          </cell>
        </row>
        <row r="119">
          <cell r="B119" t="str">
            <v>219501.</v>
          </cell>
        </row>
        <row r="120">
          <cell r="B120" t="str">
            <v>219502.</v>
          </cell>
        </row>
        <row r="121">
          <cell r="B121" t="str">
            <v>219503.</v>
          </cell>
        </row>
        <row r="122">
          <cell r="B122" t="str">
            <v>219504.</v>
          </cell>
        </row>
        <row r="123">
          <cell r="B123" t="str">
            <v>219505.</v>
          </cell>
        </row>
        <row r="124">
          <cell r="B124" t="str">
            <v>219506.</v>
          </cell>
        </row>
        <row r="125">
          <cell r="B125" t="str">
            <v>219507.</v>
          </cell>
        </row>
        <row r="126">
          <cell r="B126" t="str">
            <v>219508.</v>
          </cell>
        </row>
        <row r="127">
          <cell r="B127" t="str">
            <v>219509.</v>
          </cell>
        </row>
        <row r="128">
          <cell r="B128" t="str">
            <v>219510.</v>
          </cell>
        </row>
        <row r="129">
          <cell r="B129" t="str">
            <v>219511.</v>
          </cell>
        </row>
        <row r="130">
          <cell r="B130" t="str">
            <v>219512.</v>
          </cell>
        </row>
        <row r="131">
          <cell r="B131" t="str">
            <v>219513.</v>
          </cell>
        </row>
        <row r="132">
          <cell r="B132" t="str">
            <v>219514.</v>
          </cell>
        </row>
        <row r="133">
          <cell r="B133" t="str">
            <v>219515.</v>
          </cell>
        </row>
        <row r="134">
          <cell r="B134" t="str">
            <v>219516.</v>
          </cell>
        </row>
        <row r="135">
          <cell r="B135" t="str">
            <v>219517.</v>
          </cell>
        </row>
        <row r="136">
          <cell r="B136" t="str">
            <v>219518.</v>
          </cell>
        </row>
        <row r="137">
          <cell r="B137">
            <v>0</v>
          </cell>
        </row>
        <row r="138">
          <cell r="B138">
            <v>0</v>
          </cell>
        </row>
        <row r="139">
          <cell r="B139">
            <v>0</v>
          </cell>
        </row>
        <row r="140">
          <cell r="B140">
            <v>0</v>
          </cell>
        </row>
        <row r="141">
          <cell r="B141">
            <v>0</v>
          </cell>
        </row>
        <row r="142">
          <cell r="B142">
            <v>0</v>
          </cell>
        </row>
        <row r="143">
          <cell r="B143">
            <v>0</v>
          </cell>
        </row>
        <row r="144">
          <cell r="B144">
            <v>0</v>
          </cell>
        </row>
        <row r="145">
          <cell r="B145">
            <v>0</v>
          </cell>
        </row>
        <row r="146">
          <cell r="B146">
            <v>0</v>
          </cell>
        </row>
        <row r="147">
          <cell r="B147">
            <v>0</v>
          </cell>
        </row>
        <row r="148">
          <cell r="B148">
            <v>0</v>
          </cell>
        </row>
        <row r="149">
          <cell r="B149" t="str">
            <v>310003.</v>
          </cell>
        </row>
        <row r="150">
          <cell r="B150" t="str">
            <v>310005.</v>
          </cell>
        </row>
        <row r="151">
          <cell r="B151">
            <v>0</v>
          </cell>
        </row>
        <row r="152">
          <cell r="B152">
            <v>0</v>
          </cell>
        </row>
        <row r="153">
          <cell r="B153">
            <v>0</v>
          </cell>
        </row>
        <row r="154">
          <cell r="B154" t="str">
            <v>312007.</v>
          </cell>
        </row>
        <row r="155">
          <cell r="B155">
            <v>0</v>
          </cell>
        </row>
        <row r="156">
          <cell r="B156">
            <v>0</v>
          </cell>
        </row>
        <row r="157">
          <cell r="B157">
            <v>0</v>
          </cell>
        </row>
        <row r="158">
          <cell r="B158">
            <v>0</v>
          </cell>
        </row>
        <row r="159">
          <cell r="B159" t="str">
            <v>314004.</v>
          </cell>
        </row>
        <row r="160">
          <cell r="B160" t="str">
            <v>314005.</v>
          </cell>
        </row>
        <row r="161">
          <cell r="B161">
            <v>0</v>
          </cell>
        </row>
        <row r="162">
          <cell r="B162">
            <v>0</v>
          </cell>
        </row>
        <row r="163">
          <cell r="B163">
            <v>0</v>
          </cell>
        </row>
        <row r="164">
          <cell r="B164" t="str">
            <v>101.</v>
          </cell>
        </row>
        <row r="165">
          <cell r="B165" t="str">
            <v>102.</v>
          </cell>
        </row>
        <row r="166">
          <cell r="B166" t="str">
            <v>104.</v>
          </cell>
        </row>
        <row r="167">
          <cell r="B167" t="str">
            <v>105.</v>
          </cell>
        </row>
        <row r="168">
          <cell r="B168" t="str">
            <v>319101.</v>
          </cell>
        </row>
        <row r="169">
          <cell r="B169" t="str">
            <v>319001.</v>
          </cell>
        </row>
        <row r="170">
          <cell r="B170" t="str">
            <v>319002.</v>
          </cell>
        </row>
        <row r="171">
          <cell r="B171" t="str">
            <v>319003.</v>
          </cell>
        </row>
        <row r="172">
          <cell r="B172" t="str">
            <v>319004.</v>
          </cell>
        </row>
        <row r="173">
          <cell r="B173">
            <v>0</v>
          </cell>
        </row>
        <row r="174">
          <cell r="B174">
            <v>0</v>
          </cell>
        </row>
        <row r="175">
          <cell r="B175">
            <v>0</v>
          </cell>
        </row>
        <row r="176">
          <cell r="B176">
            <v>0</v>
          </cell>
        </row>
        <row r="177">
          <cell r="B177">
            <v>0</v>
          </cell>
        </row>
        <row r="178">
          <cell r="B178">
            <v>0</v>
          </cell>
        </row>
        <row r="179">
          <cell r="B179">
            <v>0</v>
          </cell>
        </row>
        <row r="180">
          <cell r="B180">
            <v>0</v>
          </cell>
        </row>
        <row r="181">
          <cell r="B181">
            <v>0</v>
          </cell>
        </row>
        <row r="182">
          <cell r="B182">
            <v>0</v>
          </cell>
        </row>
        <row r="183">
          <cell r="B183">
            <v>0</v>
          </cell>
        </row>
        <row r="184">
          <cell r="B184" t="str">
            <v>319501.</v>
          </cell>
        </row>
        <row r="185">
          <cell r="B185">
            <v>0</v>
          </cell>
        </row>
        <row r="186">
          <cell r="B186">
            <v>0</v>
          </cell>
        </row>
        <row r="187">
          <cell r="B187">
            <v>0</v>
          </cell>
        </row>
        <row r="188">
          <cell r="B188">
            <v>0</v>
          </cell>
        </row>
        <row r="189">
          <cell r="B189">
            <v>0</v>
          </cell>
        </row>
        <row r="190">
          <cell r="B190">
            <v>0</v>
          </cell>
        </row>
        <row r="191">
          <cell r="B191">
            <v>0</v>
          </cell>
        </row>
        <row r="192">
          <cell r="B192">
            <v>0</v>
          </cell>
        </row>
        <row r="193">
          <cell r="B193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J55"/>
  <sheetViews>
    <sheetView showZeros="0" zoomScale="115" zoomScaleNormal="115" workbookViewId="0"/>
  </sheetViews>
  <sheetFormatPr defaultRowHeight="12.75" x14ac:dyDescent="0.2"/>
  <cols>
    <col min="1" max="1" width="7" style="17" customWidth="1"/>
    <col min="2" max="2" width="12.5703125" customWidth="1"/>
    <col min="3" max="3" width="46.5703125" style="1" customWidth="1"/>
    <col min="4" max="4" width="8" style="1" customWidth="1"/>
    <col min="5" max="5" width="11.7109375" style="3" customWidth="1"/>
    <col min="6" max="6" width="10.42578125" style="2" customWidth="1"/>
    <col min="7" max="7" width="17.42578125" customWidth="1"/>
    <col min="9" max="9" width="15.42578125" customWidth="1"/>
    <col min="10" max="10" width="13.5703125" customWidth="1"/>
    <col min="15" max="15" width="24.5703125" customWidth="1"/>
    <col min="16" max="16" width="41.42578125" customWidth="1"/>
  </cols>
  <sheetData>
    <row r="1" spans="1:10" ht="43.5" customHeight="1" x14ac:dyDescent="0.2">
      <c r="B1" s="34"/>
      <c r="C1" s="157" t="s">
        <v>324</v>
      </c>
      <c r="D1" s="158"/>
      <c r="E1" s="158"/>
      <c r="F1" s="116"/>
      <c r="G1" s="117"/>
      <c r="H1" s="34"/>
      <c r="J1" s="70"/>
    </row>
    <row r="2" spans="1:10" ht="28.5" customHeight="1" x14ac:dyDescent="0.3">
      <c r="B2" s="30" t="s">
        <v>8</v>
      </c>
      <c r="C2" s="20" t="s">
        <v>302</v>
      </c>
      <c r="D2" s="118"/>
      <c r="E2" s="119"/>
      <c r="F2" s="115"/>
      <c r="G2" s="44"/>
      <c r="J2" s="70"/>
    </row>
    <row r="3" spans="1:10" ht="19.5" customHeight="1" x14ac:dyDescent="0.25">
      <c r="B3" s="20" t="s">
        <v>5</v>
      </c>
      <c r="C3" s="20" t="s">
        <v>303</v>
      </c>
      <c r="D3" s="118"/>
      <c r="E3" s="119"/>
      <c r="F3" s="115"/>
      <c r="G3" s="45"/>
      <c r="J3" s="70"/>
    </row>
    <row r="4" spans="1:10" ht="18" customHeight="1" x14ac:dyDescent="0.25">
      <c r="B4" s="20"/>
      <c r="C4" s="20" t="s">
        <v>304</v>
      </c>
      <c r="D4" s="118"/>
      <c r="E4" s="119"/>
      <c r="F4" s="115"/>
      <c r="G4" s="45"/>
      <c r="J4" s="70"/>
    </row>
    <row r="5" spans="1:10" ht="18" customHeight="1" x14ac:dyDescent="0.25">
      <c r="A5" s="151"/>
      <c r="B5" s="20" t="s">
        <v>17</v>
      </c>
      <c r="C5" s="20" t="s">
        <v>305</v>
      </c>
      <c r="D5" s="118"/>
      <c r="E5" s="119"/>
      <c r="F5" s="115"/>
      <c r="G5" s="45"/>
      <c r="J5" s="70"/>
    </row>
    <row r="6" spans="1:10" ht="22.5" customHeight="1" x14ac:dyDescent="0.25">
      <c r="B6" s="20" t="s">
        <v>6</v>
      </c>
      <c r="C6" s="20" t="s">
        <v>306</v>
      </c>
      <c r="D6" s="118"/>
      <c r="E6" s="119"/>
      <c r="F6" s="115"/>
      <c r="G6" s="45"/>
      <c r="H6" s="4"/>
      <c r="J6" s="70"/>
    </row>
    <row r="7" spans="1:10" ht="16.5" customHeight="1" x14ac:dyDescent="0.2">
      <c r="B7" s="27"/>
      <c r="C7"/>
      <c r="D7" s="5"/>
      <c r="E7"/>
      <c r="J7" s="70"/>
    </row>
    <row r="8" spans="1:10" ht="30.75" customHeight="1" x14ac:dyDescent="0.25">
      <c r="A8" s="152"/>
      <c r="B8" s="156" t="s">
        <v>12</v>
      </c>
      <c r="C8" s="156"/>
      <c r="D8" s="156"/>
      <c r="E8" s="156"/>
      <c r="F8" s="156"/>
      <c r="G8" s="156"/>
      <c r="J8" s="70"/>
    </row>
    <row r="9" spans="1:10" ht="16.5" customHeight="1" x14ac:dyDescent="0.2">
      <c r="B9" s="27"/>
      <c r="C9"/>
      <c r="D9" s="5"/>
      <c r="E9"/>
      <c r="J9" s="70"/>
    </row>
    <row r="10" spans="1:10" ht="31.5" x14ac:dyDescent="0.25">
      <c r="B10" s="37" t="s">
        <v>14</v>
      </c>
      <c r="C10" s="38" t="s">
        <v>15</v>
      </c>
      <c r="D10" s="28"/>
      <c r="E10" s="29"/>
      <c r="F10" s="39"/>
      <c r="G10" s="6" t="s">
        <v>1</v>
      </c>
      <c r="J10" s="70"/>
    </row>
    <row r="11" spans="1:10" x14ac:dyDescent="0.2">
      <c r="A11" s="153"/>
      <c r="B11" s="7"/>
      <c r="C11" s="22"/>
      <c r="D11" s="23"/>
      <c r="E11" s="24"/>
      <c r="F11" s="24"/>
      <c r="G11" s="25"/>
      <c r="J11" s="70"/>
    </row>
    <row r="12" spans="1:10" ht="16.5" customHeight="1" x14ac:dyDescent="0.2">
      <c r="A12" s="153"/>
      <c r="B12" s="98">
        <v>713</v>
      </c>
      <c r="C12" s="97" t="str">
        <f>VLOOKUP(B12,Položky!B$11:G$578,2,0)</f>
        <v>Tepelné izolace - vytápění</v>
      </c>
      <c r="D12" s="61"/>
      <c r="E12" s="99"/>
      <c r="F12" s="100"/>
      <c r="G12" s="101">
        <f>VLOOKUP(B12,Položky!B$11:G$578,6,0)</f>
        <v>0</v>
      </c>
      <c r="J12" s="70"/>
    </row>
    <row r="13" spans="1:10" ht="18" customHeight="1" x14ac:dyDescent="0.2">
      <c r="A13" s="153"/>
      <c r="B13" s="98" t="s">
        <v>113</v>
      </c>
      <c r="C13" s="97" t="str">
        <f>VLOOKUP(B13,Položky!B$11:G$578,2,0)</f>
        <v>Vytápění - demontáže</v>
      </c>
      <c r="D13" s="61"/>
      <c r="E13" s="99"/>
      <c r="F13" s="100"/>
      <c r="G13" s="101">
        <f>VLOOKUP(B13,Položky!B$11:G$578,6,0)</f>
        <v>0</v>
      </c>
      <c r="J13" s="70"/>
    </row>
    <row r="14" spans="1:10" ht="18" customHeight="1" x14ac:dyDescent="0.2">
      <c r="A14" s="153"/>
      <c r="B14" s="98">
        <v>732</v>
      </c>
      <c r="C14" s="97" t="str">
        <f>VLOOKUP(B14,Položky!B$11:G$578,2,0)</f>
        <v>Vytápění - strojovny</v>
      </c>
      <c r="D14" s="61"/>
      <c r="E14" s="99"/>
      <c r="F14" s="100"/>
      <c r="G14" s="101">
        <f>VLOOKUP(B14,Položky!B$11:G$578,6,0)</f>
        <v>0</v>
      </c>
      <c r="J14" s="70"/>
    </row>
    <row r="15" spans="1:10" ht="18" customHeight="1" x14ac:dyDescent="0.2">
      <c r="A15" s="153"/>
      <c r="B15" s="98">
        <v>733</v>
      </c>
      <c r="C15" s="97" t="str">
        <f>VLOOKUP(B15,Položky!B$11:G$578,2,0)</f>
        <v>vytápění - rozvod potrubí</v>
      </c>
      <c r="D15" s="61"/>
      <c r="E15" s="99"/>
      <c r="F15" s="100"/>
      <c r="G15" s="101">
        <f>VLOOKUP(B15,Položky!B$11:G$578,6,0)</f>
        <v>0</v>
      </c>
      <c r="J15" s="70"/>
    </row>
    <row r="16" spans="1:10" ht="18" customHeight="1" x14ac:dyDescent="0.2">
      <c r="A16" s="153"/>
      <c r="B16" s="98">
        <v>734</v>
      </c>
      <c r="C16" s="97" t="str">
        <f>VLOOKUP(B16,Položky!B$11:G$578,2,0)</f>
        <v>Vytápění - armatury</v>
      </c>
      <c r="D16" s="61"/>
      <c r="E16" s="99"/>
      <c r="F16" s="100"/>
      <c r="G16" s="101">
        <f>VLOOKUP(B16,Položky!B$11:G$578,6,0)</f>
        <v>0</v>
      </c>
      <c r="J16" s="70"/>
    </row>
    <row r="17" spans="1:10" ht="18" customHeight="1" x14ac:dyDescent="0.2">
      <c r="A17" s="153"/>
      <c r="B17" s="98">
        <v>735</v>
      </c>
      <c r="C17" s="97" t="str">
        <f>VLOOKUP(B17,Položky!B$11:G$578,2,0)</f>
        <v>Vytápění - otopná tělesa</v>
      </c>
      <c r="D17" s="61"/>
      <c r="E17" s="99"/>
      <c r="F17" s="100"/>
      <c r="G17" s="101">
        <f>VLOOKUP(B17,Položky!B$11:G$578,6,0)</f>
        <v>0</v>
      </c>
      <c r="J17" s="70"/>
    </row>
    <row r="18" spans="1:10" ht="18" customHeight="1" x14ac:dyDescent="0.2">
      <c r="A18" s="153"/>
      <c r="B18" s="98">
        <v>764</v>
      </c>
      <c r="C18" s="97" t="str">
        <f>VLOOKUP(B18,Položky!B$11:G$578,2,0)</f>
        <v xml:space="preserve">vytápění -  přívod vzduchu a odtah spalin PK </v>
      </c>
      <c r="D18" s="61"/>
      <c r="E18" s="99"/>
      <c r="F18" s="100"/>
      <c r="G18" s="101">
        <f>VLOOKUP(B18,Položky!B$11:G$578,6,0)</f>
        <v>0</v>
      </c>
    </row>
    <row r="19" spans="1:10" ht="18" customHeight="1" x14ac:dyDescent="0.2">
      <c r="A19" s="153"/>
      <c r="B19" s="98">
        <v>783</v>
      </c>
      <c r="C19" s="97" t="str">
        <f>VLOOKUP(B19,Položky!B$11:G$578,2,0)</f>
        <v>Nátěry</v>
      </c>
      <c r="D19" s="61"/>
      <c r="E19" s="99"/>
      <c r="F19" s="100"/>
      <c r="G19" s="101">
        <f>VLOOKUP(B19,Položky!B$11:G$578,6,0)</f>
        <v>0</v>
      </c>
    </row>
    <row r="20" spans="1:10" ht="18" customHeight="1" x14ac:dyDescent="0.2">
      <c r="A20" s="153"/>
      <c r="B20" s="98">
        <v>721</v>
      </c>
      <c r="C20" s="97" t="str">
        <f>VLOOKUP(B20,Položky!B$11:G$578,2,0)</f>
        <v>Zdravotechnika - vnitřní kanalizace</v>
      </c>
      <c r="D20" s="61"/>
      <c r="E20" s="99"/>
      <c r="F20" s="100"/>
      <c r="G20" s="101">
        <f>VLOOKUP(B20,Položky!B$11:G$578,6,0)</f>
        <v>0</v>
      </c>
    </row>
    <row r="21" spans="1:10" ht="18" customHeight="1" x14ac:dyDescent="0.2">
      <c r="A21" s="153"/>
      <c r="B21" s="98">
        <v>722</v>
      </c>
      <c r="C21" s="97" t="str">
        <f>VLOOKUP(B21,Položky!B$11:G$578,2,0)</f>
        <v>Zdravotechnika - vnitřní vodovod</v>
      </c>
      <c r="D21" s="61"/>
      <c r="E21" s="99"/>
      <c r="F21" s="100"/>
      <c r="G21" s="101">
        <f>VLOOKUP(B21,Položky!B$11:G$578,6,0)</f>
        <v>0</v>
      </c>
    </row>
    <row r="22" spans="1:10" ht="18" customHeight="1" x14ac:dyDescent="0.2">
      <c r="A22" s="153"/>
      <c r="B22" s="98" t="s">
        <v>23</v>
      </c>
      <c r="C22" s="97" t="str">
        <f>VLOOKUP(B22,Položky!B$11:G$578,2,0)</f>
        <v>Pomocné stavební práce - vytápění</v>
      </c>
      <c r="D22" s="61"/>
      <c r="E22" s="99"/>
      <c r="F22" s="100"/>
      <c r="G22" s="101">
        <f>VLOOKUP(B22,Položky!B$11:G$578,6,0)</f>
        <v>0</v>
      </c>
    </row>
    <row r="23" spans="1:10" ht="18" customHeight="1" x14ac:dyDescent="0.2">
      <c r="A23" s="153"/>
      <c r="B23" s="98"/>
      <c r="C23" s="97"/>
      <c r="D23" s="61"/>
      <c r="E23" s="99"/>
      <c r="F23" s="100"/>
      <c r="G23" s="101"/>
    </row>
    <row r="24" spans="1:10" ht="15" x14ac:dyDescent="0.25">
      <c r="A24" s="153"/>
      <c r="B24" s="102"/>
      <c r="C24" s="103"/>
      <c r="D24" s="61"/>
      <c r="E24" s="99"/>
      <c r="F24" s="100"/>
      <c r="G24" s="62"/>
    </row>
    <row r="25" spans="1:10" ht="15" x14ac:dyDescent="0.25">
      <c r="A25" s="153"/>
      <c r="B25" s="104"/>
      <c r="C25" s="60" t="s">
        <v>26</v>
      </c>
      <c r="D25" s="61"/>
      <c r="E25" s="99"/>
      <c r="F25" s="100"/>
      <c r="G25" s="62">
        <f>ROUND(SUM(G12:G23),0)</f>
        <v>0</v>
      </c>
    </row>
    <row r="26" spans="1:10" ht="18.75" customHeight="1" x14ac:dyDescent="0.2">
      <c r="A26" s="153"/>
      <c r="B26" s="104"/>
      <c r="C26" s="63" t="s">
        <v>27</v>
      </c>
      <c r="D26" s="105"/>
      <c r="E26" s="106">
        <f>Položky!$E$10</f>
        <v>0.21</v>
      </c>
      <c r="F26" s="107"/>
      <c r="G26" s="66">
        <f>G25*(1+E26)</f>
        <v>0</v>
      </c>
    </row>
    <row r="27" spans="1:10" ht="18.75" customHeight="1" x14ac:dyDescent="0.2">
      <c r="A27" s="153"/>
      <c r="B27" s="27"/>
      <c r="C27" s="63"/>
      <c r="D27" s="41"/>
      <c r="E27" s="149"/>
      <c r="F27" s="42"/>
      <c r="G27" s="150"/>
    </row>
    <row r="28" spans="1:10" ht="18.75" customHeight="1" x14ac:dyDescent="0.2">
      <c r="A28" s="153"/>
      <c r="B28" s="27"/>
      <c r="C28" s="63"/>
      <c r="D28" s="41"/>
      <c r="E28" s="149"/>
      <c r="F28" s="42"/>
      <c r="G28" s="150"/>
    </row>
    <row r="29" spans="1:10" ht="18.75" customHeight="1" x14ac:dyDescent="0.25">
      <c r="A29" s="153"/>
      <c r="B29" s="110" t="s">
        <v>62</v>
      </c>
      <c r="C29" s="63"/>
      <c r="D29" s="41"/>
      <c r="E29" s="49"/>
      <c r="F29" s="42"/>
      <c r="G29" s="26"/>
    </row>
    <row r="30" spans="1:10" ht="18.75" customHeight="1" x14ac:dyDescent="0.25">
      <c r="A30" s="153"/>
      <c r="B30" s="110" t="s">
        <v>63</v>
      </c>
      <c r="C30" s="63"/>
      <c r="D30" s="41"/>
      <c r="E30" s="49"/>
      <c r="F30" s="42"/>
      <c r="G30" s="26"/>
    </row>
    <row r="31" spans="1:10" ht="18.75" customHeight="1" x14ac:dyDescent="0.2">
      <c r="A31" s="153"/>
      <c r="B31" s="111" t="s">
        <v>64</v>
      </c>
      <c r="C31" s="63"/>
      <c r="D31" s="41"/>
      <c r="E31" s="49"/>
      <c r="F31" s="42"/>
      <c r="G31" s="26"/>
    </row>
    <row r="32" spans="1:10" ht="18.75" customHeight="1" x14ac:dyDescent="0.2">
      <c r="A32" s="153"/>
      <c r="C32" s="63"/>
      <c r="D32" s="41"/>
      <c r="E32" s="49"/>
      <c r="F32" s="42"/>
      <c r="G32" s="26"/>
    </row>
    <row r="33" spans="1:7" ht="18.75" customHeight="1" x14ac:dyDescent="0.2">
      <c r="A33" s="153"/>
      <c r="C33" s="63"/>
      <c r="D33" s="41"/>
      <c r="E33" s="49"/>
      <c r="F33" s="42"/>
      <c r="G33" s="26"/>
    </row>
    <row r="34" spans="1:7" ht="18.75" customHeight="1" x14ac:dyDescent="0.2">
      <c r="A34" s="153"/>
      <c r="C34" s="43"/>
      <c r="D34" s="41"/>
      <c r="E34" s="49"/>
      <c r="F34" s="42"/>
      <c r="G34" s="26"/>
    </row>
    <row r="35" spans="1:7" ht="15" x14ac:dyDescent="0.2">
      <c r="C35" s="67"/>
      <c r="D35" s="61"/>
      <c r="E35" s="64"/>
      <c r="F35" s="65"/>
      <c r="G35" s="66"/>
    </row>
    <row r="36" spans="1:7" x14ac:dyDescent="0.2">
      <c r="A36" s="154"/>
      <c r="B36" s="15" t="s">
        <v>322</v>
      </c>
      <c r="C36" s="155"/>
      <c r="D36" s="15"/>
      <c r="E36" s="15" t="s">
        <v>7</v>
      </c>
      <c r="F36" s="15" t="s">
        <v>323</v>
      </c>
      <c r="G36" s="47"/>
    </row>
    <row r="37" spans="1:7" x14ac:dyDescent="0.2">
      <c r="C37" s="73"/>
      <c r="D37" s="15"/>
      <c r="E37" s="15"/>
      <c r="F37" s="15" t="s">
        <v>3</v>
      </c>
      <c r="G37" s="13"/>
    </row>
    <row r="38" spans="1:7" x14ac:dyDescent="0.2">
      <c r="F38" s="12"/>
      <c r="G38" s="13"/>
    </row>
    <row r="39" spans="1:7" ht="15.75" x14ac:dyDescent="0.25">
      <c r="B39" s="11"/>
      <c r="C39" s="14"/>
      <c r="F39" s="18"/>
      <c r="G39" s="19"/>
    </row>
    <row r="40" spans="1:7" ht="15.75" x14ac:dyDescent="0.25">
      <c r="B40" s="11"/>
      <c r="C40" s="14"/>
      <c r="F40" s="18"/>
      <c r="G40" s="19"/>
    </row>
    <row r="41" spans="1:7" ht="15.75" x14ac:dyDescent="0.25">
      <c r="B41" s="11"/>
      <c r="C41"/>
      <c r="F41" s="47"/>
      <c r="G41" s="13"/>
    </row>
    <row r="42" spans="1:7" ht="15.75" x14ac:dyDescent="0.25">
      <c r="B42" s="11"/>
      <c r="F42" s="12"/>
      <c r="G42" s="13"/>
    </row>
    <row r="43" spans="1:7" ht="15.75" x14ac:dyDescent="0.25">
      <c r="B43" s="11"/>
      <c r="C43"/>
      <c r="F43" s="12"/>
      <c r="G43" s="13"/>
    </row>
    <row r="44" spans="1:7" ht="15.75" x14ac:dyDescent="0.25">
      <c r="B44" s="11"/>
      <c r="E44" s="16"/>
      <c r="F44" s="12"/>
      <c r="G44" s="13"/>
    </row>
    <row r="45" spans="1:7" ht="15.75" x14ac:dyDescent="0.25">
      <c r="B45" s="11"/>
      <c r="C45" s="14"/>
      <c r="E45" s="16"/>
      <c r="F45" s="12"/>
      <c r="G45" s="13"/>
    </row>
    <row r="46" spans="1:7" x14ac:dyDescent="0.2">
      <c r="C46" s="14"/>
      <c r="E46" s="16"/>
      <c r="F46" s="12"/>
      <c r="G46" s="13"/>
    </row>
    <row r="47" spans="1:7" x14ac:dyDescent="0.2">
      <c r="C47" s="14"/>
      <c r="F47" s="18"/>
      <c r="G47" s="13"/>
    </row>
    <row r="48" spans="1:7" x14ac:dyDescent="0.2">
      <c r="C48" s="14"/>
      <c r="F48" s="12"/>
      <c r="G48" s="13"/>
    </row>
    <row r="49" spans="3:7" x14ac:dyDescent="0.2">
      <c r="C49" s="14"/>
      <c r="F49" s="12"/>
      <c r="G49" s="13"/>
    </row>
    <row r="50" spans="3:7" x14ac:dyDescent="0.2">
      <c r="C50" s="14"/>
      <c r="E50" s="16"/>
      <c r="F50" s="12"/>
      <c r="G50" s="13"/>
    </row>
    <row r="51" spans="3:7" x14ac:dyDescent="0.2">
      <c r="C51" s="14"/>
      <c r="F51" s="18"/>
      <c r="G51" s="13"/>
    </row>
    <row r="52" spans="3:7" x14ac:dyDescent="0.2">
      <c r="F52" s="18"/>
      <c r="G52" s="13"/>
    </row>
    <row r="53" spans="3:7" x14ac:dyDescent="0.2">
      <c r="C53" s="14"/>
      <c r="F53" s="12"/>
      <c r="G53" s="13"/>
    </row>
    <row r="54" spans="3:7" x14ac:dyDescent="0.2">
      <c r="C54" s="14"/>
      <c r="E54" s="16"/>
      <c r="F54" s="12"/>
      <c r="G54" s="13"/>
    </row>
    <row r="55" spans="3:7" x14ac:dyDescent="0.2">
      <c r="F55" s="12"/>
      <c r="G55" s="13"/>
    </row>
  </sheetData>
  <mergeCells count="2">
    <mergeCell ref="B8:G8"/>
    <mergeCell ref="C1:E1"/>
  </mergeCells>
  <phoneticPr fontId="12" type="noConversion"/>
  <pageMargins left="0.6692913385826772" right="0.27559055118110237" top="1.3015625" bottom="0.98425196850393704" header="0.51181102362204722" footer="0.51181102362204722"/>
  <pageSetup paperSize="9" scale="85" orientation="portrait" blackAndWhite="1" verticalDpi="300" r:id="rId1"/>
  <headerFooter alignWithMargins="0">
    <oddHeader>&amp;RTurnov - Technické služby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M308"/>
  <sheetViews>
    <sheetView showGridLines="0" showZeros="0" tabSelected="1" topLeftCell="A208" zoomScale="85" zoomScaleNormal="85" zoomScaleSheetLayoutView="100" workbookViewId="0">
      <selection activeCell="A233" sqref="A233:XFD233"/>
    </sheetView>
  </sheetViews>
  <sheetFormatPr defaultRowHeight="12.75" x14ac:dyDescent="0.2"/>
  <cols>
    <col min="1" max="1" width="8.85546875" customWidth="1"/>
    <col min="2" max="2" width="10.42578125" customWidth="1"/>
    <col min="3" max="3" width="63.7109375" style="1" customWidth="1"/>
    <col min="4" max="4" width="7.7109375" style="21" customWidth="1"/>
    <col min="5" max="5" width="10.28515625" style="3" customWidth="1"/>
    <col min="6" max="6" width="16.140625" style="90" customWidth="1"/>
    <col min="7" max="7" width="15.7109375" style="46" customWidth="1"/>
    <col min="8" max="8" width="13.28515625" style="5" customWidth="1"/>
    <col min="9" max="9" width="28.85546875" bestFit="1" customWidth="1"/>
    <col min="10" max="10" width="14.42578125" bestFit="1" customWidth="1"/>
    <col min="12" max="12" width="19.42578125" bestFit="1" customWidth="1"/>
    <col min="17" max="17" width="33.5703125" bestFit="1" customWidth="1"/>
    <col min="18" max="18" width="27.7109375" bestFit="1" customWidth="1"/>
  </cols>
  <sheetData>
    <row r="1" spans="1:10" ht="42" customHeight="1" x14ac:dyDescent="0.2">
      <c r="B1" s="34"/>
      <c r="C1" s="157" t="s">
        <v>324</v>
      </c>
      <c r="D1" s="158"/>
      <c r="E1" s="158"/>
      <c r="F1" s="116"/>
      <c r="G1" s="117"/>
      <c r="H1" s="51"/>
      <c r="I1" s="78"/>
      <c r="J1" s="69"/>
    </row>
    <row r="2" spans="1:10" ht="27" customHeight="1" x14ac:dyDescent="0.3">
      <c r="B2" s="30" t="s">
        <v>8</v>
      </c>
      <c r="C2" s="20" t="s">
        <v>302</v>
      </c>
      <c r="D2" s="118"/>
      <c r="E2" s="119"/>
      <c r="F2" s="115"/>
      <c r="G2" s="44"/>
      <c r="H2" s="31"/>
      <c r="I2" s="32"/>
    </row>
    <row r="3" spans="1:10" ht="20.25" customHeight="1" x14ac:dyDescent="0.4">
      <c r="B3" s="20" t="s">
        <v>5</v>
      </c>
      <c r="C3" s="20" t="s">
        <v>303</v>
      </c>
      <c r="D3" s="118"/>
      <c r="E3" s="119"/>
      <c r="F3" s="115"/>
      <c r="G3" s="45"/>
      <c r="H3" s="4"/>
      <c r="I3" s="33"/>
    </row>
    <row r="4" spans="1:10" ht="20.25" customHeight="1" x14ac:dyDescent="0.25">
      <c r="B4" s="20"/>
      <c r="C4" s="20" t="s">
        <v>304</v>
      </c>
      <c r="D4" s="118"/>
      <c r="E4" s="119"/>
      <c r="F4" s="115"/>
      <c r="G4" s="45"/>
      <c r="H4" s="4"/>
      <c r="I4" s="82"/>
    </row>
    <row r="5" spans="1:10" ht="20.25" customHeight="1" x14ac:dyDescent="0.25">
      <c r="B5" s="20" t="s">
        <v>17</v>
      </c>
      <c r="C5" s="20" t="s">
        <v>305</v>
      </c>
      <c r="D5" s="118"/>
      <c r="E5" s="119"/>
      <c r="F5" s="115"/>
      <c r="G5" s="45"/>
      <c r="H5" s="4"/>
      <c r="I5" s="82"/>
    </row>
    <row r="6" spans="1:10" ht="24" customHeight="1" x14ac:dyDescent="0.25">
      <c r="B6" s="20" t="s">
        <v>6</v>
      </c>
      <c r="C6" s="20" t="s">
        <v>306</v>
      </c>
      <c r="D6" s="118"/>
      <c r="E6" s="119"/>
      <c r="F6" s="115"/>
      <c r="G6" s="45"/>
      <c r="H6" s="4"/>
      <c r="I6" s="82"/>
    </row>
    <row r="7" spans="1:10" ht="19.5" customHeight="1" x14ac:dyDescent="0.4">
      <c r="C7"/>
      <c r="D7" s="5"/>
      <c r="E7"/>
      <c r="I7" s="33"/>
    </row>
    <row r="8" spans="1:10" ht="15.75" customHeight="1" x14ac:dyDescent="0.4">
      <c r="A8" s="52">
        <f>COUNTIF(A11:A232,"S")</f>
        <v>11</v>
      </c>
      <c r="B8" s="120"/>
      <c r="C8" s="53" t="s">
        <v>18</v>
      </c>
      <c r="D8" s="54" t="s">
        <v>0</v>
      </c>
      <c r="E8" s="6" t="s">
        <v>19</v>
      </c>
      <c r="F8" s="91" t="s">
        <v>20</v>
      </c>
      <c r="G8" s="55" t="s">
        <v>1</v>
      </c>
      <c r="H8"/>
      <c r="I8" s="33"/>
    </row>
    <row r="9" spans="1:10" ht="15.75" customHeight="1" x14ac:dyDescent="0.4">
      <c r="A9" s="7"/>
      <c r="B9" s="119"/>
      <c r="C9" s="8" t="s">
        <v>24</v>
      </c>
      <c r="D9" s="9"/>
      <c r="E9" s="9"/>
      <c r="F9" s="92"/>
      <c r="G9" s="56">
        <f ca="1">SUMIF(A11:G232,"S",G11:G232)</f>
        <v>0</v>
      </c>
      <c r="H9"/>
      <c r="I9" s="33"/>
    </row>
    <row r="10" spans="1:10" ht="15.75" customHeight="1" x14ac:dyDescent="0.2">
      <c r="A10" s="7"/>
      <c r="B10" s="121"/>
      <c r="C10" s="57" t="s">
        <v>25</v>
      </c>
      <c r="D10" s="8"/>
      <c r="E10" s="81">
        <v>0.21</v>
      </c>
      <c r="F10" s="92"/>
      <c r="G10" s="58">
        <f ca="1">G9*(1+E10)</f>
        <v>0</v>
      </c>
      <c r="H10"/>
      <c r="I10" s="75"/>
    </row>
    <row r="11" spans="1:10" ht="12.75" customHeight="1" x14ac:dyDescent="0.2">
      <c r="B11" s="122"/>
      <c r="C11" s="123"/>
      <c r="D11" s="118"/>
      <c r="E11" s="123"/>
      <c r="G11" s="13"/>
      <c r="H11"/>
    </row>
    <row r="12" spans="1:10" ht="14.25" customHeight="1" x14ac:dyDescent="0.25">
      <c r="A12" s="10" t="s">
        <v>2</v>
      </c>
      <c r="B12" s="80">
        <v>713</v>
      </c>
      <c r="C12" s="79" t="s">
        <v>52</v>
      </c>
      <c r="D12" s="124"/>
      <c r="E12" s="125"/>
      <c r="F12" s="93"/>
      <c r="G12" s="59">
        <f>SUM(G13:G22)</f>
        <v>0</v>
      </c>
      <c r="H12"/>
    </row>
    <row r="13" spans="1:10" x14ac:dyDescent="0.2">
      <c r="B13" s="83" t="s">
        <v>93</v>
      </c>
      <c r="C13" s="84" t="s">
        <v>94</v>
      </c>
      <c r="D13" s="85" t="s">
        <v>11</v>
      </c>
      <c r="E13" s="108">
        <v>77</v>
      </c>
      <c r="F13" s="146"/>
      <c r="G13" s="86">
        <f t="shared" ref="G13:G21" si="0">E13*F13</f>
        <v>0</v>
      </c>
      <c r="H13"/>
    </row>
    <row r="14" spans="1:10" x14ac:dyDescent="0.2">
      <c r="B14" s="83" t="s">
        <v>16</v>
      </c>
      <c r="C14" s="109" t="s">
        <v>167</v>
      </c>
      <c r="D14" s="85" t="s">
        <v>11</v>
      </c>
      <c r="E14" s="108">
        <v>1</v>
      </c>
      <c r="F14" s="146"/>
      <c r="G14" s="86">
        <f t="shared" si="0"/>
        <v>0</v>
      </c>
      <c r="H14"/>
    </row>
    <row r="15" spans="1:10" x14ac:dyDescent="0.2">
      <c r="B15" s="83" t="s">
        <v>16</v>
      </c>
      <c r="C15" s="109" t="s">
        <v>168</v>
      </c>
      <c r="D15" s="85" t="s">
        <v>11</v>
      </c>
      <c r="E15" s="108">
        <v>8</v>
      </c>
      <c r="F15" s="146"/>
      <c r="G15" s="86">
        <f t="shared" si="0"/>
        <v>0</v>
      </c>
      <c r="H15"/>
    </row>
    <row r="16" spans="1:10" x14ac:dyDescent="0.2">
      <c r="B16" s="83" t="s">
        <v>16</v>
      </c>
      <c r="C16" s="109" t="s">
        <v>169</v>
      </c>
      <c r="D16" s="85" t="s">
        <v>11</v>
      </c>
      <c r="E16" s="108">
        <v>14</v>
      </c>
      <c r="F16" s="146"/>
      <c r="G16" s="86">
        <f t="shared" si="0"/>
        <v>0</v>
      </c>
      <c r="H16"/>
    </row>
    <row r="17" spans="1:8" x14ac:dyDescent="0.2">
      <c r="B17" s="83" t="s">
        <v>16</v>
      </c>
      <c r="C17" s="109" t="s">
        <v>170</v>
      </c>
      <c r="D17" s="85" t="s">
        <v>11</v>
      </c>
      <c r="E17" s="108">
        <v>26</v>
      </c>
      <c r="F17" s="146"/>
      <c r="G17" s="86">
        <f t="shared" si="0"/>
        <v>0</v>
      </c>
      <c r="H17"/>
    </row>
    <row r="18" spans="1:8" x14ac:dyDescent="0.2">
      <c r="B18" s="83" t="s">
        <v>16</v>
      </c>
      <c r="C18" s="109" t="s">
        <v>171</v>
      </c>
      <c r="D18" s="85" t="s">
        <v>11</v>
      </c>
      <c r="E18" s="108">
        <v>14</v>
      </c>
      <c r="F18" s="146"/>
      <c r="G18" s="86">
        <f t="shared" ref="G18:G19" si="1">E18*F18</f>
        <v>0</v>
      </c>
      <c r="H18"/>
    </row>
    <row r="19" spans="1:8" x14ac:dyDescent="0.2">
      <c r="B19" s="83" t="s">
        <v>16</v>
      </c>
      <c r="C19" s="109" t="s">
        <v>171</v>
      </c>
      <c r="D19" s="85" t="s">
        <v>11</v>
      </c>
      <c r="E19" s="108">
        <v>14</v>
      </c>
      <c r="F19" s="146"/>
      <c r="G19" s="86">
        <f t="shared" si="1"/>
        <v>0</v>
      </c>
      <c r="H19"/>
    </row>
    <row r="20" spans="1:8" ht="12.75" customHeight="1" x14ac:dyDescent="0.2">
      <c r="B20" s="83" t="s">
        <v>50</v>
      </c>
      <c r="C20" s="84" t="s">
        <v>95</v>
      </c>
      <c r="D20" s="85" t="s">
        <v>11</v>
      </c>
      <c r="E20" s="108">
        <v>20</v>
      </c>
      <c r="F20" s="146"/>
      <c r="G20" s="86">
        <f t="shared" si="0"/>
        <v>0</v>
      </c>
      <c r="H20"/>
    </row>
    <row r="21" spans="1:8" ht="12.75" customHeight="1" x14ac:dyDescent="0.2">
      <c r="B21" s="83" t="s">
        <v>16</v>
      </c>
      <c r="C21" s="84" t="s">
        <v>21</v>
      </c>
      <c r="D21" s="85" t="s">
        <v>9</v>
      </c>
      <c r="E21" s="108">
        <v>5</v>
      </c>
      <c r="F21" s="146"/>
      <c r="G21" s="86">
        <f t="shared" si="0"/>
        <v>0</v>
      </c>
      <c r="H21"/>
    </row>
    <row r="22" spans="1:8" x14ac:dyDescent="0.2">
      <c r="B22" s="87">
        <v>998713312</v>
      </c>
      <c r="C22" s="109" t="s">
        <v>112</v>
      </c>
      <c r="D22" s="85" t="s">
        <v>4</v>
      </c>
      <c r="E22" s="108">
        <v>2.93</v>
      </c>
      <c r="F22" s="147"/>
      <c r="G22" s="86">
        <f>ROUND(E22*SUM(G13:G21)/100,1)</f>
        <v>0</v>
      </c>
      <c r="H22"/>
    </row>
    <row r="23" spans="1:8" ht="13.5" customHeight="1" x14ac:dyDescent="0.2">
      <c r="B23" s="126"/>
      <c r="C23" s="77"/>
      <c r="D23" s="127"/>
      <c r="E23" s="128"/>
      <c r="F23" s="94"/>
      <c r="G23" s="72"/>
      <c r="H23"/>
    </row>
    <row r="24" spans="1:8" ht="13.5" customHeight="1" x14ac:dyDescent="0.2">
      <c r="B24" s="126"/>
      <c r="C24" s="77"/>
      <c r="D24" s="127"/>
      <c r="E24" s="128"/>
      <c r="F24" s="94"/>
      <c r="G24" s="72"/>
      <c r="H24"/>
    </row>
    <row r="25" spans="1:8" ht="13.5" customHeight="1" x14ac:dyDescent="0.25">
      <c r="A25" s="10" t="s">
        <v>2</v>
      </c>
      <c r="B25" s="80" t="s">
        <v>113</v>
      </c>
      <c r="C25" s="79" t="s">
        <v>53</v>
      </c>
      <c r="D25" s="124"/>
      <c r="E25" s="129"/>
      <c r="F25" s="88"/>
      <c r="G25" s="59">
        <f>SUM(G26:G44)</f>
        <v>0</v>
      </c>
      <c r="H25"/>
    </row>
    <row r="26" spans="1:8" ht="25.5" x14ac:dyDescent="0.2">
      <c r="B26" s="83" t="s">
        <v>195</v>
      </c>
      <c r="C26" s="84" t="s">
        <v>196</v>
      </c>
      <c r="D26" s="85" t="s">
        <v>30</v>
      </c>
      <c r="E26" s="108">
        <v>2</v>
      </c>
      <c r="F26" s="146"/>
      <c r="G26" s="86">
        <f>E26*F26</f>
        <v>0</v>
      </c>
      <c r="H26"/>
    </row>
    <row r="27" spans="1:8" x14ac:dyDescent="0.2">
      <c r="B27" s="83" t="s">
        <v>197</v>
      </c>
      <c r="C27" s="84" t="s">
        <v>198</v>
      </c>
      <c r="D27" s="85" t="s">
        <v>30</v>
      </c>
      <c r="E27" s="108">
        <v>2</v>
      </c>
      <c r="F27" s="146"/>
      <c r="G27" s="86">
        <f t="shared" ref="G27:G32" si="2">E27*F27</f>
        <v>0</v>
      </c>
      <c r="H27"/>
    </row>
    <row r="28" spans="1:8" x14ac:dyDescent="0.2">
      <c r="B28" s="83" t="s">
        <v>29</v>
      </c>
      <c r="C28" s="84" t="s">
        <v>207</v>
      </c>
      <c r="D28" s="85" t="s">
        <v>10</v>
      </c>
      <c r="E28" s="108">
        <v>1</v>
      </c>
      <c r="F28" s="146"/>
      <c r="G28" s="86">
        <f t="shared" ref="G28" si="3">E28*F28</f>
        <v>0</v>
      </c>
      <c r="H28"/>
    </row>
    <row r="29" spans="1:8" x14ac:dyDescent="0.2">
      <c r="B29" s="83" t="s">
        <v>199</v>
      </c>
      <c r="C29" s="84" t="s">
        <v>200</v>
      </c>
      <c r="D29" s="85" t="s">
        <v>30</v>
      </c>
      <c r="E29" s="108">
        <v>1</v>
      </c>
      <c r="F29" s="146"/>
      <c r="G29" s="86">
        <f t="shared" si="2"/>
        <v>0</v>
      </c>
      <c r="H29"/>
    </row>
    <row r="30" spans="1:8" ht="25.5" x14ac:dyDescent="0.2">
      <c r="B30" s="83" t="s">
        <v>201</v>
      </c>
      <c r="C30" s="84" t="s">
        <v>202</v>
      </c>
      <c r="D30" s="85" t="s">
        <v>30</v>
      </c>
      <c r="E30" s="108">
        <v>1</v>
      </c>
      <c r="F30" s="146"/>
      <c r="G30" s="86">
        <f t="shared" si="2"/>
        <v>0</v>
      </c>
      <c r="H30"/>
    </row>
    <row r="31" spans="1:8" ht="25.5" x14ac:dyDescent="0.2">
      <c r="B31" s="83" t="s">
        <v>203</v>
      </c>
      <c r="C31" s="84" t="s">
        <v>204</v>
      </c>
      <c r="D31" s="85" t="s">
        <v>30</v>
      </c>
      <c r="E31" s="108">
        <v>1</v>
      </c>
      <c r="F31" s="146"/>
      <c r="G31" s="86">
        <f t="shared" si="2"/>
        <v>0</v>
      </c>
      <c r="H31"/>
    </row>
    <row r="32" spans="1:8" x14ac:dyDescent="0.2">
      <c r="B32" s="83" t="s">
        <v>205</v>
      </c>
      <c r="C32" s="84" t="s">
        <v>206</v>
      </c>
      <c r="D32" s="85" t="s">
        <v>30</v>
      </c>
      <c r="E32" s="108">
        <v>4</v>
      </c>
      <c r="F32" s="146"/>
      <c r="G32" s="86">
        <f t="shared" si="2"/>
        <v>0</v>
      </c>
      <c r="H32"/>
    </row>
    <row r="33" spans="1:8" x14ac:dyDescent="0.2">
      <c r="B33" s="83" t="s">
        <v>34</v>
      </c>
      <c r="C33" s="84" t="s">
        <v>172</v>
      </c>
      <c r="D33" s="85" t="s">
        <v>11</v>
      </c>
      <c r="E33" s="108">
        <v>20</v>
      </c>
      <c r="F33" s="146"/>
      <c r="G33" s="86">
        <f>E33*F33</f>
        <v>0</v>
      </c>
      <c r="H33"/>
    </row>
    <row r="34" spans="1:8" x14ac:dyDescent="0.2">
      <c r="B34" s="83" t="s">
        <v>185</v>
      </c>
      <c r="C34" s="84" t="s">
        <v>186</v>
      </c>
      <c r="D34" s="85" t="s">
        <v>11</v>
      </c>
      <c r="E34" s="108">
        <v>10</v>
      </c>
      <c r="F34" s="146"/>
      <c r="G34" s="86">
        <f t="shared" ref="G34:G36" si="4">E34*F34</f>
        <v>0</v>
      </c>
      <c r="H34"/>
    </row>
    <row r="35" spans="1:8" x14ac:dyDescent="0.2">
      <c r="B35" s="83" t="s">
        <v>187</v>
      </c>
      <c r="C35" s="84" t="s">
        <v>188</v>
      </c>
      <c r="D35" s="85" t="s">
        <v>11</v>
      </c>
      <c r="E35" s="108">
        <v>6</v>
      </c>
      <c r="F35" s="146"/>
      <c r="G35" s="86">
        <f t="shared" si="4"/>
        <v>0</v>
      </c>
      <c r="H35"/>
    </row>
    <row r="36" spans="1:8" x14ac:dyDescent="0.2">
      <c r="B36" s="83" t="s">
        <v>190</v>
      </c>
      <c r="C36" s="84" t="s">
        <v>189</v>
      </c>
      <c r="D36" s="85" t="s">
        <v>30</v>
      </c>
      <c r="E36" s="108">
        <v>12</v>
      </c>
      <c r="F36" s="146"/>
      <c r="G36" s="86">
        <f t="shared" si="4"/>
        <v>0</v>
      </c>
      <c r="H36"/>
    </row>
    <row r="37" spans="1:8" x14ac:dyDescent="0.2">
      <c r="B37" s="83" t="s">
        <v>35</v>
      </c>
      <c r="C37" s="84" t="s">
        <v>184</v>
      </c>
      <c r="D37" s="85" t="s">
        <v>30</v>
      </c>
      <c r="E37" s="108">
        <v>80</v>
      </c>
      <c r="F37" s="146"/>
      <c r="G37" s="86">
        <f>E37*F37</f>
        <v>0</v>
      </c>
      <c r="H37"/>
    </row>
    <row r="38" spans="1:8" x14ac:dyDescent="0.2">
      <c r="B38" s="83" t="s">
        <v>173</v>
      </c>
      <c r="C38" s="84" t="s">
        <v>174</v>
      </c>
      <c r="D38" s="85" t="s">
        <v>30</v>
      </c>
      <c r="E38" s="108">
        <v>31</v>
      </c>
      <c r="F38" s="146"/>
      <c r="G38" s="86">
        <f t="shared" ref="G38:G43" si="5">E38*F38</f>
        <v>0</v>
      </c>
      <c r="H38"/>
    </row>
    <row r="39" spans="1:8" x14ac:dyDescent="0.2">
      <c r="B39" s="83" t="s">
        <v>191</v>
      </c>
      <c r="C39" s="84" t="s">
        <v>193</v>
      </c>
      <c r="D39" s="85" t="s">
        <v>30</v>
      </c>
      <c r="E39" s="108">
        <v>2</v>
      </c>
      <c r="F39" s="146"/>
      <c r="G39" s="86">
        <f t="shared" si="5"/>
        <v>0</v>
      </c>
      <c r="H39"/>
    </row>
    <row r="40" spans="1:8" x14ac:dyDescent="0.2">
      <c r="B40" s="83" t="s">
        <v>192</v>
      </c>
      <c r="C40" s="84" t="s">
        <v>194</v>
      </c>
      <c r="D40" s="85" t="s">
        <v>30</v>
      </c>
      <c r="E40" s="108">
        <v>1</v>
      </c>
      <c r="F40" s="146"/>
      <c r="G40" s="86">
        <f t="shared" si="5"/>
        <v>0</v>
      </c>
      <c r="H40"/>
    </row>
    <row r="41" spans="1:8" x14ac:dyDescent="0.2">
      <c r="B41" s="83" t="s">
        <v>175</v>
      </c>
      <c r="C41" s="84" t="s">
        <v>176</v>
      </c>
      <c r="D41" s="85" t="s">
        <v>10</v>
      </c>
      <c r="E41" s="108">
        <v>1</v>
      </c>
      <c r="F41" s="146"/>
      <c r="G41" s="86">
        <f t="shared" si="5"/>
        <v>0</v>
      </c>
      <c r="H41"/>
    </row>
    <row r="42" spans="1:8" x14ac:dyDescent="0.2">
      <c r="B42" s="83" t="s">
        <v>177</v>
      </c>
      <c r="C42" s="84" t="s">
        <v>178</v>
      </c>
      <c r="D42" s="85" t="s">
        <v>179</v>
      </c>
      <c r="E42" s="108">
        <v>2.5</v>
      </c>
      <c r="F42" s="146"/>
      <c r="G42" s="86">
        <f t="shared" si="5"/>
        <v>0</v>
      </c>
      <c r="H42"/>
    </row>
    <row r="43" spans="1:8" x14ac:dyDescent="0.2">
      <c r="B43" s="83" t="s">
        <v>180</v>
      </c>
      <c r="C43" s="84" t="s">
        <v>181</v>
      </c>
      <c r="D43" s="85" t="s">
        <v>179</v>
      </c>
      <c r="E43" s="108">
        <v>2.5</v>
      </c>
      <c r="F43" s="146"/>
      <c r="G43" s="86">
        <f t="shared" si="5"/>
        <v>0</v>
      </c>
      <c r="H43"/>
    </row>
    <row r="44" spans="1:8" x14ac:dyDescent="0.2">
      <c r="B44" s="83" t="s">
        <v>182</v>
      </c>
      <c r="C44" s="109" t="s">
        <v>183</v>
      </c>
      <c r="D44" s="85" t="s">
        <v>179</v>
      </c>
      <c r="E44" s="108">
        <v>25</v>
      </c>
      <c r="F44" s="146"/>
      <c r="G44" s="86">
        <f>E44*F44</f>
        <v>0</v>
      </c>
      <c r="H44"/>
    </row>
    <row r="45" spans="1:8" ht="12.75" customHeight="1" x14ac:dyDescent="0.2">
      <c r="B45" s="123"/>
      <c r="C45" s="130"/>
      <c r="D45" s="123"/>
      <c r="E45" s="131"/>
      <c r="G45" s="13"/>
      <c r="H45"/>
    </row>
    <row r="46" spans="1:8" ht="12.75" customHeight="1" x14ac:dyDescent="0.2">
      <c r="B46" s="123"/>
      <c r="C46" s="130"/>
      <c r="D46" s="123"/>
      <c r="E46" s="131"/>
      <c r="G46" s="13"/>
      <c r="H46"/>
    </row>
    <row r="47" spans="1:8" ht="13.5" customHeight="1" x14ac:dyDescent="0.25">
      <c r="A47" s="10" t="s">
        <v>2</v>
      </c>
      <c r="B47" s="80">
        <v>732</v>
      </c>
      <c r="C47" s="79" t="s">
        <v>86</v>
      </c>
      <c r="D47" s="124"/>
      <c r="E47" s="129"/>
      <c r="F47" s="88"/>
      <c r="G47" s="59">
        <f>SUM(G48:G71)</f>
        <v>0</v>
      </c>
      <c r="H47"/>
    </row>
    <row r="48" spans="1:8" ht="13.5" customHeight="1" x14ac:dyDescent="0.2">
      <c r="B48" s="83" t="s">
        <v>29</v>
      </c>
      <c r="C48" s="84" t="s">
        <v>209</v>
      </c>
      <c r="D48" s="85" t="s">
        <v>10</v>
      </c>
      <c r="E48" s="108">
        <v>2</v>
      </c>
      <c r="F48" s="146"/>
      <c r="G48" s="86">
        <f>E48*F48</f>
        <v>0</v>
      </c>
      <c r="H48"/>
    </row>
    <row r="49" spans="2:8" ht="25.5" x14ac:dyDescent="0.2">
      <c r="B49" s="83" t="s">
        <v>16</v>
      </c>
      <c r="C49" s="84" t="s">
        <v>307</v>
      </c>
      <c r="D49" s="85" t="s">
        <v>10</v>
      </c>
      <c r="E49" s="108">
        <v>1</v>
      </c>
      <c r="F49" s="146"/>
      <c r="G49" s="86">
        <f t="shared" ref="G49" si="6">E49*F49</f>
        <v>0</v>
      </c>
      <c r="H49"/>
    </row>
    <row r="50" spans="2:8" ht="25.5" x14ac:dyDescent="0.2">
      <c r="B50" s="83" t="s">
        <v>16</v>
      </c>
      <c r="C50" s="84" t="s">
        <v>307</v>
      </c>
      <c r="D50" s="85" t="s">
        <v>10</v>
      </c>
      <c r="E50" s="108">
        <v>1</v>
      </c>
      <c r="F50" s="146"/>
      <c r="G50" s="86">
        <f t="shared" ref="G50" si="7">E50*F50</f>
        <v>0</v>
      </c>
      <c r="H50"/>
    </row>
    <row r="51" spans="2:8" ht="13.5" customHeight="1" x14ac:dyDescent="0.2">
      <c r="B51" s="83" t="s">
        <v>16</v>
      </c>
      <c r="C51" s="84" t="s">
        <v>210</v>
      </c>
      <c r="D51" s="85" t="s">
        <v>10</v>
      </c>
      <c r="E51" s="108">
        <v>2</v>
      </c>
      <c r="F51" s="146"/>
      <c r="G51" s="86">
        <f t="shared" ref="G51:G70" si="8">E51*F51</f>
        <v>0</v>
      </c>
      <c r="H51"/>
    </row>
    <row r="52" spans="2:8" ht="13.5" customHeight="1" x14ac:dyDescent="0.2">
      <c r="B52" s="83">
        <v>731244494</v>
      </c>
      <c r="C52" s="109" t="s">
        <v>211</v>
      </c>
      <c r="D52" s="85" t="s">
        <v>10</v>
      </c>
      <c r="E52" s="108">
        <v>1</v>
      </c>
      <c r="F52" s="146"/>
      <c r="G52" s="86">
        <f t="shared" si="8"/>
        <v>0</v>
      </c>
      <c r="H52"/>
    </row>
    <row r="53" spans="2:8" ht="63.75" customHeight="1" x14ac:dyDescent="0.2">
      <c r="B53" s="83" t="s">
        <v>16</v>
      </c>
      <c r="C53" s="84" t="s">
        <v>308</v>
      </c>
      <c r="D53" s="85" t="s">
        <v>10</v>
      </c>
      <c r="E53" s="108">
        <v>1</v>
      </c>
      <c r="F53" s="146"/>
      <c r="G53" s="86">
        <f>E53*F53</f>
        <v>0</v>
      </c>
      <c r="H53"/>
    </row>
    <row r="54" spans="2:8" ht="13.5" customHeight="1" x14ac:dyDescent="0.2">
      <c r="B54" s="83" t="s">
        <v>29</v>
      </c>
      <c r="C54" s="84" t="s">
        <v>212</v>
      </c>
      <c r="D54" s="85" t="s">
        <v>10</v>
      </c>
      <c r="E54" s="108">
        <v>1</v>
      </c>
      <c r="F54" s="146"/>
      <c r="G54" s="86">
        <f t="shared" ref="G54:G61" si="9">E54*F54</f>
        <v>0</v>
      </c>
      <c r="H54"/>
    </row>
    <row r="55" spans="2:8" ht="13.5" customHeight="1" x14ac:dyDescent="0.2">
      <c r="B55" s="83">
        <v>732231005</v>
      </c>
      <c r="C55" s="84" t="s">
        <v>228</v>
      </c>
      <c r="D55" s="85" t="s">
        <v>10</v>
      </c>
      <c r="E55" s="108">
        <v>1</v>
      </c>
      <c r="F55" s="146"/>
      <c r="G55" s="86">
        <f t="shared" si="9"/>
        <v>0</v>
      </c>
      <c r="H55"/>
    </row>
    <row r="56" spans="2:8" ht="25.5" x14ac:dyDescent="0.2">
      <c r="B56" s="83" t="s">
        <v>16</v>
      </c>
      <c r="C56" s="84" t="s">
        <v>309</v>
      </c>
      <c r="D56" s="85" t="s">
        <v>10</v>
      </c>
      <c r="E56" s="108">
        <v>1</v>
      </c>
      <c r="F56" s="146"/>
      <c r="G56" s="86">
        <f>E56*F56</f>
        <v>0</v>
      </c>
      <c r="H56"/>
    </row>
    <row r="57" spans="2:8" x14ac:dyDescent="0.2">
      <c r="B57" s="83">
        <v>732294316</v>
      </c>
      <c r="C57" s="84" t="s">
        <v>310</v>
      </c>
      <c r="D57" s="85" t="s">
        <v>9</v>
      </c>
      <c r="E57" s="108">
        <v>1</v>
      </c>
      <c r="F57" s="146"/>
      <c r="G57" s="86">
        <f>E57*F57</f>
        <v>0</v>
      </c>
      <c r="H57"/>
    </row>
    <row r="58" spans="2:8" ht="13.5" customHeight="1" x14ac:dyDescent="0.2">
      <c r="B58" s="83">
        <v>732231010</v>
      </c>
      <c r="C58" s="84" t="s">
        <v>229</v>
      </c>
      <c r="D58" s="85" t="s">
        <v>10</v>
      </c>
      <c r="E58" s="108">
        <v>1</v>
      </c>
      <c r="F58" s="146"/>
      <c r="G58" s="86">
        <f t="shared" ref="G58" si="10">E58*F58</f>
        <v>0</v>
      </c>
      <c r="H58"/>
    </row>
    <row r="59" spans="2:8" ht="25.5" x14ac:dyDescent="0.2">
      <c r="B59" s="83" t="s">
        <v>16</v>
      </c>
      <c r="C59" s="84" t="s">
        <v>311</v>
      </c>
      <c r="D59" s="85" t="s">
        <v>10</v>
      </c>
      <c r="E59" s="108">
        <v>1</v>
      </c>
      <c r="F59" s="146"/>
      <c r="G59" s="86">
        <f>E59*F59</f>
        <v>0</v>
      </c>
      <c r="H59"/>
    </row>
    <row r="60" spans="2:8" x14ac:dyDescent="0.2">
      <c r="B60" s="83">
        <v>732294316</v>
      </c>
      <c r="C60" s="84" t="s">
        <v>310</v>
      </c>
      <c r="D60" s="85" t="s">
        <v>9</v>
      </c>
      <c r="E60" s="108">
        <v>2</v>
      </c>
      <c r="F60" s="146"/>
      <c r="G60" s="86">
        <f>E60*F60</f>
        <v>0</v>
      </c>
      <c r="H60"/>
    </row>
    <row r="61" spans="2:8" ht="13.5" customHeight="1" x14ac:dyDescent="0.2">
      <c r="B61" s="83">
        <v>732219301</v>
      </c>
      <c r="C61" s="84" t="s">
        <v>226</v>
      </c>
      <c r="D61" s="85" t="s">
        <v>10</v>
      </c>
      <c r="E61" s="108">
        <v>1</v>
      </c>
      <c r="F61" s="146"/>
      <c r="G61" s="86">
        <f t="shared" si="9"/>
        <v>0</v>
      </c>
      <c r="H61"/>
    </row>
    <row r="62" spans="2:8" ht="51" x14ac:dyDescent="0.2">
      <c r="B62" s="83" t="s">
        <v>16</v>
      </c>
      <c r="C62" s="84" t="s">
        <v>312</v>
      </c>
      <c r="D62" s="85" t="s">
        <v>9</v>
      </c>
      <c r="E62" s="108">
        <v>1</v>
      </c>
      <c r="F62" s="146"/>
      <c r="G62" s="86">
        <f t="shared" ref="G62:G67" si="11">E62*F62</f>
        <v>0</v>
      </c>
      <c r="H62"/>
    </row>
    <row r="63" spans="2:8" x14ac:dyDescent="0.2">
      <c r="B63" s="83">
        <v>732294315</v>
      </c>
      <c r="C63" s="84" t="s">
        <v>313</v>
      </c>
      <c r="D63" s="85" t="s">
        <v>9</v>
      </c>
      <c r="E63" s="108">
        <v>1</v>
      </c>
      <c r="F63" s="146"/>
      <c r="G63" s="86">
        <f t="shared" si="11"/>
        <v>0</v>
      </c>
      <c r="H63"/>
    </row>
    <row r="64" spans="2:8" ht="25.5" x14ac:dyDescent="0.2">
      <c r="B64" s="83">
        <v>732331625</v>
      </c>
      <c r="C64" s="84" t="s">
        <v>230</v>
      </c>
      <c r="D64" s="85" t="s">
        <v>70</v>
      </c>
      <c r="E64" s="108">
        <v>1</v>
      </c>
      <c r="F64" s="146"/>
      <c r="G64" s="86">
        <f t="shared" si="11"/>
        <v>0</v>
      </c>
      <c r="H64"/>
    </row>
    <row r="65" spans="1:8" x14ac:dyDescent="0.2">
      <c r="B65" s="83">
        <v>732429212</v>
      </c>
      <c r="C65" s="84" t="s">
        <v>227</v>
      </c>
      <c r="D65" s="85" t="s">
        <v>70</v>
      </c>
      <c r="E65" s="108">
        <v>3</v>
      </c>
      <c r="F65" s="146"/>
      <c r="G65" s="86">
        <f t="shared" si="11"/>
        <v>0</v>
      </c>
      <c r="H65"/>
    </row>
    <row r="66" spans="1:8" x14ac:dyDescent="0.2">
      <c r="B66" s="83">
        <v>732294315</v>
      </c>
      <c r="C66" s="84" t="s">
        <v>314</v>
      </c>
      <c r="D66" s="85" t="s">
        <v>10</v>
      </c>
      <c r="E66" s="108">
        <v>1</v>
      </c>
      <c r="F66" s="146"/>
      <c r="G66" s="86">
        <f t="shared" si="11"/>
        <v>0</v>
      </c>
      <c r="H66"/>
    </row>
    <row r="67" spans="1:8" x14ac:dyDescent="0.2">
      <c r="B67" s="83">
        <v>732294315</v>
      </c>
      <c r="C67" s="84" t="s">
        <v>315</v>
      </c>
      <c r="D67" s="85" t="s">
        <v>10</v>
      </c>
      <c r="E67" s="108">
        <v>1</v>
      </c>
      <c r="F67" s="146"/>
      <c r="G67" s="86">
        <f t="shared" si="11"/>
        <v>0</v>
      </c>
      <c r="H67"/>
    </row>
    <row r="68" spans="1:8" x14ac:dyDescent="0.2">
      <c r="B68" s="83" t="s">
        <v>50</v>
      </c>
      <c r="C68" s="84" t="s">
        <v>58</v>
      </c>
      <c r="D68" s="85" t="s">
        <v>59</v>
      </c>
      <c r="E68" s="108">
        <v>20</v>
      </c>
      <c r="F68" s="146"/>
      <c r="G68" s="86">
        <f t="shared" ref="G68" si="12">E68*F68</f>
        <v>0</v>
      </c>
      <c r="H68"/>
    </row>
    <row r="69" spans="1:8" ht="13.5" customHeight="1" x14ac:dyDescent="0.2">
      <c r="B69" s="83">
        <v>732199100</v>
      </c>
      <c r="C69" s="84" t="s">
        <v>88</v>
      </c>
      <c r="D69" s="85" t="s">
        <v>10</v>
      </c>
      <c r="E69" s="108">
        <v>20</v>
      </c>
      <c r="F69" s="146"/>
      <c r="G69" s="86">
        <f t="shared" si="8"/>
        <v>0</v>
      </c>
      <c r="H69"/>
    </row>
    <row r="70" spans="1:8" ht="13.5" customHeight="1" x14ac:dyDescent="0.2">
      <c r="B70" s="83" t="s">
        <v>16</v>
      </c>
      <c r="C70" s="84" t="s">
        <v>89</v>
      </c>
      <c r="D70" s="85" t="s">
        <v>9</v>
      </c>
      <c r="E70" s="108">
        <v>20</v>
      </c>
      <c r="F70" s="146"/>
      <c r="G70" s="86">
        <f t="shared" si="8"/>
        <v>0</v>
      </c>
      <c r="H70"/>
    </row>
    <row r="71" spans="1:8" x14ac:dyDescent="0.2">
      <c r="B71" s="87">
        <v>998732312</v>
      </c>
      <c r="C71" s="109" t="s">
        <v>92</v>
      </c>
      <c r="D71" s="85" t="s">
        <v>4</v>
      </c>
      <c r="E71" s="108">
        <v>1.84</v>
      </c>
      <c r="F71" s="147"/>
      <c r="G71" s="86">
        <f>ROUND(E71*SUM(G65:G70)/100,1)</f>
        <v>0</v>
      </c>
      <c r="H71"/>
    </row>
    <row r="72" spans="1:8" ht="12.75" customHeight="1" x14ac:dyDescent="0.2">
      <c r="B72" s="123"/>
      <c r="C72" s="130"/>
      <c r="D72" s="123"/>
      <c r="E72" s="131"/>
      <c r="G72" s="13"/>
      <c r="H72"/>
    </row>
    <row r="73" spans="1:8" ht="12.75" customHeight="1" x14ac:dyDescent="0.2">
      <c r="B73" s="123"/>
      <c r="C73" s="130"/>
      <c r="D73" s="123"/>
      <c r="E73" s="131"/>
      <c r="G73" s="13"/>
      <c r="H73"/>
    </row>
    <row r="74" spans="1:8" ht="12.75" customHeight="1" x14ac:dyDescent="0.25">
      <c r="A74" s="10" t="s">
        <v>2</v>
      </c>
      <c r="B74" s="132">
        <v>733</v>
      </c>
      <c r="C74" s="79" t="s">
        <v>22</v>
      </c>
      <c r="D74" s="124"/>
      <c r="E74" s="133"/>
      <c r="F74" s="93"/>
      <c r="G74" s="59">
        <f>SUM(G75:G100)</f>
        <v>0</v>
      </c>
      <c r="H74"/>
    </row>
    <row r="75" spans="1:8" x14ac:dyDescent="0.2">
      <c r="B75" s="83" t="s">
        <v>258</v>
      </c>
      <c r="C75" s="84" t="s">
        <v>259</v>
      </c>
      <c r="D75" s="85" t="s">
        <v>11</v>
      </c>
      <c r="E75" s="108">
        <v>2</v>
      </c>
      <c r="F75" s="146"/>
      <c r="G75" s="86">
        <f t="shared" ref="G75:G77" si="13">E75*F75</f>
        <v>0</v>
      </c>
      <c r="H75"/>
    </row>
    <row r="76" spans="1:8" x14ac:dyDescent="0.2">
      <c r="B76" s="83" t="s">
        <v>260</v>
      </c>
      <c r="C76" s="84" t="s">
        <v>261</v>
      </c>
      <c r="D76" s="85" t="s">
        <v>11</v>
      </c>
      <c r="E76" s="108">
        <v>12</v>
      </c>
      <c r="F76" s="146"/>
      <c r="G76" s="86">
        <f t="shared" si="13"/>
        <v>0</v>
      </c>
      <c r="H76"/>
    </row>
    <row r="77" spans="1:8" x14ac:dyDescent="0.2">
      <c r="B77" s="83" t="s">
        <v>87</v>
      </c>
      <c r="C77" s="84" t="s">
        <v>262</v>
      </c>
      <c r="D77" s="85" t="s">
        <v>11</v>
      </c>
      <c r="E77" s="108">
        <v>14</v>
      </c>
      <c r="F77" s="146"/>
      <c r="G77" s="86">
        <f t="shared" si="13"/>
        <v>0</v>
      </c>
      <c r="H77"/>
    </row>
    <row r="78" spans="1:8" x14ac:dyDescent="0.2">
      <c r="B78" s="83" t="s">
        <v>256</v>
      </c>
      <c r="C78" s="84" t="s">
        <v>257</v>
      </c>
      <c r="D78" s="85" t="s">
        <v>30</v>
      </c>
      <c r="E78" s="108">
        <v>2</v>
      </c>
      <c r="F78" s="146"/>
      <c r="G78" s="86">
        <f t="shared" ref="G78" si="14">E78*F78</f>
        <v>0</v>
      </c>
      <c r="H78"/>
    </row>
    <row r="79" spans="1:8" x14ac:dyDescent="0.2">
      <c r="B79" s="83">
        <v>733191926</v>
      </c>
      <c r="C79" s="84" t="s">
        <v>257</v>
      </c>
      <c r="D79" s="85" t="s">
        <v>30</v>
      </c>
      <c r="E79" s="108">
        <v>4</v>
      </c>
      <c r="F79" s="146"/>
      <c r="G79" s="86">
        <f t="shared" ref="G79" si="15">E79*F79</f>
        <v>0</v>
      </c>
      <c r="H79"/>
    </row>
    <row r="80" spans="1:8" x14ac:dyDescent="0.2">
      <c r="B80" s="83">
        <v>733222201</v>
      </c>
      <c r="C80" s="84" t="s">
        <v>254</v>
      </c>
      <c r="D80" s="85" t="s">
        <v>11</v>
      </c>
      <c r="E80" s="108">
        <v>14</v>
      </c>
      <c r="F80" s="146"/>
      <c r="G80" s="86">
        <f t="shared" ref="G80" si="16">E80*F80</f>
        <v>0</v>
      </c>
      <c r="H80"/>
    </row>
    <row r="81" spans="2:9" x14ac:dyDescent="0.2">
      <c r="B81" s="83" t="s">
        <v>36</v>
      </c>
      <c r="C81" s="109" t="s">
        <v>37</v>
      </c>
      <c r="D81" s="85" t="s">
        <v>11</v>
      </c>
      <c r="E81" s="108">
        <v>20</v>
      </c>
      <c r="F81" s="148"/>
      <c r="G81" s="114">
        <f>E81*F81</f>
        <v>0</v>
      </c>
      <c r="H81"/>
    </row>
    <row r="82" spans="2:9" x14ac:dyDescent="0.2">
      <c r="B82" s="83">
        <v>733223205</v>
      </c>
      <c r="C82" s="84" t="s">
        <v>255</v>
      </c>
      <c r="D82" s="85" t="s">
        <v>11</v>
      </c>
      <c r="E82" s="108">
        <v>14</v>
      </c>
      <c r="F82" s="146"/>
      <c r="G82" s="114">
        <f t="shared" ref="G82" si="17">E82*F82</f>
        <v>0</v>
      </c>
      <c r="H82"/>
    </row>
    <row r="83" spans="2:9" x14ac:dyDescent="0.2">
      <c r="B83" s="83" t="s">
        <v>71</v>
      </c>
      <c r="C83" s="84" t="s">
        <v>72</v>
      </c>
      <c r="D83" s="85" t="s">
        <v>11</v>
      </c>
      <c r="E83" s="108">
        <v>3</v>
      </c>
      <c r="F83" s="146"/>
      <c r="G83" s="86">
        <f t="shared" ref="G83:G94" si="18">E83*F83</f>
        <v>0</v>
      </c>
      <c r="H83"/>
    </row>
    <row r="84" spans="2:9" x14ac:dyDescent="0.2">
      <c r="B84" s="83" t="s">
        <v>73</v>
      </c>
      <c r="C84" s="84" t="s">
        <v>74</v>
      </c>
      <c r="D84" s="85" t="s">
        <v>11</v>
      </c>
      <c r="E84" s="108">
        <v>8</v>
      </c>
      <c r="F84" s="146"/>
      <c r="G84" s="86">
        <f t="shared" si="18"/>
        <v>0</v>
      </c>
      <c r="H84"/>
    </row>
    <row r="85" spans="2:9" x14ac:dyDescent="0.2">
      <c r="B85" s="83" t="s">
        <v>75</v>
      </c>
      <c r="C85" s="84" t="s">
        <v>76</v>
      </c>
      <c r="D85" s="85" t="s">
        <v>11</v>
      </c>
      <c r="E85" s="108">
        <v>14</v>
      </c>
      <c r="F85" s="146"/>
      <c r="G85" s="86">
        <f t="shared" si="18"/>
        <v>0</v>
      </c>
      <c r="H85"/>
    </row>
    <row r="86" spans="2:9" x14ac:dyDescent="0.2">
      <c r="B86" s="83" t="s">
        <v>77</v>
      </c>
      <c r="C86" s="84" t="s">
        <v>78</v>
      </c>
      <c r="D86" s="85" t="s">
        <v>11</v>
      </c>
      <c r="E86" s="108">
        <v>26</v>
      </c>
      <c r="F86" s="146"/>
      <c r="G86" s="86">
        <f t="shared" si="18"/>
        <v>0</v>
      </c>
      <c r="H86"/>
    </row>
    <row r="87" spans="2:9" ht="25.5" x14ac:dyDescent="0.2">
      <c r="B87" s="83" t="s">
        <v>263</v>
      </c>
      <c r="C87" s="84" t="s">
        <v>264</v>
      </c>
      <c r="D87" s="85" t="s">
        <v>11</v>
      </c>
      <c r="E87" s="108">
        <v>14</v>
      </c>
      <c r="F87" s="146"/>
      <c r="G87" s="86">
        <f t="shared" si="18"/>
        <v>0</v>
      </c>
      <c r="H87"/>
    </row>
    <row r="88" spans="2:9" ht="25.5" x14ac:dyDescent="0.2">
      <c r="B88" s="83" t="s">
        <v>265</v>
      </c>
      <c r="C88" s="84" t="s">
        <v>266</v>
      </c>
      <c r="D88" s="85" t="s">
        <v>11</v>
      </c>
      <c r="E88" s="108">
        <v>14</v>
      </c>
      <c r="F88" s="146"/>
      <c r="G88" s="86">
        <f t="shared" si="18"/>
        <v>0</v>
      </c>
      <c r="H88"/>
    </row>
    <row r="89" spans="2:9" ht="25.5" x14ac:dyDescent="0.2">
      <c r="B89" s="83" t="s">
        <v>79</v>
      </c>
      <c r="C89" s="84" t="s">
        <v>80</v>
      </c>
      <c r="D89" s="85" t="s">
        <v>11</v>
      </c>
      <c r="E89" s="108">
        <v>22</v>
      </c>
      <c r="F89" s="146"/>
      <c r="G89" s="86">
        <f t="shared" si="18"/>
        <v>0</v>
      </c>
      <c r="H89"/>
    </row>
    <row r="90" spans="2:9" ht="25.5" x14ac:dyDescent="0.2">
      <c r="B90" s="83" t="s">
        <v>268</v>
      </c>
      <c r="C90" s="84" t="s">
        <v>267</v>
      </c>
      <c r="D90" s="85" t="s">
        <v>11</v>
      </c>
      <c r="E90" s="108">
        <v>14</v>
      </c>
      <c r="F90" s="146"/>
      <c r="G90" s="86">
        <f t="shared" si="18"/>
        <v>0</v>
      </c>
      <c r="H90"/>
    </row>
    <row r="91" spans="2:9" ht="25.5" x14ac:dyDescent="0.2">
      <c r="B91" s="83" t="s">
        <v>81</v>
      </c>
      <c r="C91" s="84" t="s">
        <v>82</v>
      </c>
      <c r="D91" s="85" t="s">
        <v>11</v>
      </c>
      <c r="E91" s="108">
        <v>26</v>
      </c>
      <c r="F91" s="146"/>
      <c r="G91" s="86">
        <f t="shared" si="18"/>
        <v>0</v>
      </c>
      <c r="H91"/>
    </row>
    <row r="92" spans="2:9" ht="25.5" x14ac:dyDescent="0.2">
      <c r="B92" s="83" t="s">
        <v>46</v>
      </c>
      <c r="C92" s="84" t="s">
        <v>47</v>
      </c>
      <c r="D92" s="85" t="s">
        <v>30</v>
      </c>
      <c r="E92" s="108">
        <v>2</v>
      </c>
      <c r="F92" s="146"/>
      <c r="G92" s="86">
        <f t="shared" si="18"/>
        <v>0</v>
      </c>
      <c r="H92"/>
    </row>
    <row r="93" spans="2:9" x14ac:dyDescent="0.2">
      <c r="B93" s="83" t="s">
        <v>50</v>
      </c>
      <c r="C93" s="84" t="s">
        <v>85</v>
      </c>
      <c r="D93" s="85" t="s">
        <v>11</v>
      </c>
      <c r="E93" s="108">
        <v>20</v>
      </c>
      <c r="F93" s="146"/>
      <c r="G93" s="86">
        <f t="shared" si="18"/>
        <v>0</v>
      </c>
      <c r="H93"/>
      <c r="I93" s="68"/>
    </row>
    <row r="94" spans="2:9" ht="12.75" customHeight="1" x14ac:dyDescent="0.2">
      <c r="B94" s="83" t="s">
        <v>29</v>
      </c>
      <c r="C94" s="84" t="s">
        <v>32</v>
      </c>
      <c r="D94" s="85" t="s">
        <v>11</v>
      </c>
      <c r="E94" s="108">
        <v>99</v>
      </c>
      <c r="F94" s="146"/>
      <c r="G94" s="86">
        <f t="shared" si="18"/>
        <v>0</v>
      </c>
      <c r="H94"/>
    </row>
    <row r="95" spans="2:9" ht="12.75" customHeight="1" x14ac:dyDescent="0.2">
      <c r="B95" s="83" t="s">
        <v>29</v>
      </c>
      <c r="C95" s="84" t="s">
        <v>33</v>
      </c>
      <c r="D95" s="85" t="s">
        <v>10</v>
      </c>
      <c r="E95" s="108">
        <v>1</v>
      </c>
      <c r="F95" s="146"/>
      <c r="G95" s="86">
        <f t="shared" ref="G95:G98" si="19">E95*F95</f>
        <v>0</v>
      </c>
      <c r="H95"/>
    </row>
    <row r="96" spans="2:9" ht="12.75" customHeight="1" x14ac:dyDescent="0.2">
      <c r="B96" s="83" t="s">
        <v>44</v>
      </c>
      <c r="C96" s="84" t="s">
        <v>45</v>
      </c>
      <c r="D96" s="85" t="s">
        <v>11</v>
      </c>
      <c r="E96" s="108">
        <v>49</v>
      </c>
      <c r="F96" s="146"/>
      <c r="G96" s="86">
        <f t="shared" si="19"/>
        <v>0</v>
      </c>
      <c r="H96"/>
    </row>
    <row r="97" spans="1:12" ht="12.75" customHeight="1" x14ac:dyDescent="0.2">
      <c r="B97" s="83" t="s">
        <v>83</v>
      </c>
      <c r="C97" s="84" t="s">
        <v>84</v>
      </c>
      <c r="D97" s="85" t="s">
        <v>11</v>
      </c>
      <c r="E97" s="108">
        <v>40</v>
      </c>
      <c r="F97" s="146"/>
      <c r="G97" s="86">
        <f t="shared" si="19"/>
        <v>0</v>
      </c>
      <c r="H97"/>
    </row>
    <row r="98" spans="1:12" ht="12.75" customHeight="1" x14ac:dyDescent="0.2">
      <c r="B98" s="83" t="s">
        <v>50</v>
      </c>
      <c r="C98" s="84" t="s">
        <v>58</v>
      </c>
      <c r="D98" s="85" t="s">
        <v>59</v>
      </c>
      <c r="E98" s="108">
        <v>50</v>
      </c>
      <c r="F98" s="146"/>
      <c r="G98" s="86">
        <f t="shared" si="19"/>
        <v>0</v>
      </c>
      <c r="H98"/>
    </row>
    <row r="99" spans="1:12" ht="12.75" customHeight="1" x14ac:dyDescent="0.2">
      <c r="B99" s="83">
        <v>998733312</v>
      </c>
      <c r="C99" s="84" t="s">
        <v>96</v>
      </c>
      <c r="D99" s="85" t="s">
        <v>4</v>
      </c>
      <c r="E99" s="108">
        <v>3.92</v>
      </c>
      <c r="F99" s="147"/>
      <c r="G99" s="86">
        <f>ROUND(E99*SUM(G75:G98)/100,1)</f>
        <v>0</v>
      </c>
      <c r="H99"/>
    </row>
    <row r="100" spans="1:12" ht="12.75" customHeight="1" x14ac:dyDescent="0.2">
      <c r="B100" s="83">
        <v>999733301</v>
      </c>
      <c r="C100" s="84" t="s">
        <v>28</v>
      </c>
      <c r="D100" s="85" t="s">
        <v>10</v>
      </c>
      <c r="E100" s="108">
        <v>1</v>
      </c>
      <c r="F100" s="146"/>
      <c r="G100" s="86">
        <f>E100*F100</f>
        <v>0</v>
      </c>
      <c r="H100"/>
    </row>
    <row r="101" spans="1:12" ht="12.75" customHeight="1" x14ac:dyDescent="0.2">
      <c r="B101" s="122"/>
      <c r="C101" s="123"/>
      <c r="D101" s="118"/>
      <c r="E101" s="134"/>
      <c r="F101" s="95"/>
      <c r="G101" s="13"/>
      <c r="H101"/>
    </row>
    <row r="102" spans="1:12" ht="12.75" customHeight="1" x14ac:dyDescent="0.2">
      <c r="B102" s="122"/>
      <c r="C102" s="123"/>
      <c r="D102" s="118"/>
      <c r="E102" s="134"/>
      <c r="F102" s="95"/>
      <c r="G102" s="13"/>
      <c r="H102"/>
    </row>
    <row r="103" spans="1:12" ht="15.75" customHeight="1" x14ac:dyDescent="0.25">
      <c r="A103" s="10" t="s">
        <v>2</v>
      </c>
      <c r="B103" s="80">
        <v>734</v>
      </c>
      <c r="C103" s="79" t="s">
        <v>54</v>
      </c>
      <c r="D103" s="124"/>
      <c r="E103" s="135"/>
      <c r="F103" s="93"/>
      <c r="G103" s="59">
        <f>SUM(G104:G146)</f>
        <v>0</v>
      </c>
      <c r="J103" s="70"/>
    </row>
    <row r="104" spans="1:12" x14ac:dyDescent="0.2">
      <c r="B104" s="83">
        <v>734209113</v>
      </c>
      <c r="C104" s="84" t="s">
        <v>97</v>
      </c>
      <c r="D104" s="85" t="s">
        <v>30</v>
      </c>
      <c r="E104" s="108">
        <v>1</v>
      </c>
      <c r="F104" s="146"/>
      <c r="G104" s="86">
        <f t="shared" ref="G104:G115" si="20">E104*F104</f>
        <v>0</v>
      </c>
      <c r="I104" s="68"/>
      <c r="L104" s="76"/>
    </row>
    <row r="105" spans="1:12" ht="25.5" x14ac:dyDescent="0.2">
      <c r="B105" s="83" t="s">
        <v>16</v>
      </c>
      <c r="C105" s="84" t="s">
        <v>316</v>
      </c>
      <c r="D105" s="85" t="s">
        <v>10</v>
      </c>
      <c r="E105" s="108">
        <v>1</v>
      </c>
      <c r="F105" s="146"/>
      <c r="G105" s="86">
        <f t="shared" si="20"/>
        <v>0</v>
      </c>
      <c r="I105" s="68"/>
      <c r="L105" s="76"/>
    </row>
    <row r="106" spans="1:12" x14ac:dyDescent="0.2">
      <c r="B106" s="83">
        <v>734209115</v>
      </c>
      <c r="C106" s="84" t="s">
        <v>90</v>
      </c>
      <c r="D106" s="85" t="s">
        <v>30</v>
      </c>
      <c r="E106" s="108">
        <v>1</v>
      </c>
      <c r="F106" s="146"/>
      <c r="G106" s="86">
        <f t="shared" si="20"/>
        <v>0</v>
      </c>
      <c r="I106" s="68"/>
      <c r="L106" s="76"/>
    </row>
    <row r="107" spans="1:12" x14ac:dyDescent="0.2">
      <c r="B107" s="83" t="s">
        <v>16</v>
      </c>
      <c r="C107" s="84" t="s">
        <v>317</v>
      </c>
      <c r="D107" s="85" t="s">
        <v>9</v>
      </c>
      <c r="E107" s="108">
        <v>1</v>
      </c>
      <c r="F107" s="146"/>
      <c r="G107" s="86">
        <f t="shared" ref="G107" si="21">E107*F107</f>
        <v>0</v>
      </c>
      <c r="I107" s="68"/>
      <c r="L107" s="76"/>
    </row>
    <row r="108" spans="1:12" x14ac:dyDescent="0.2">
      <c r="B108" s="83">
        <v>734209116</v>
      </c>
      <c r="C108" s="84" t="s">
        <v>232</v>
      </c>
      <c r="D108" s="85" t="s">
        <v>30</v>
      </c>
      <c r="E108" s="108">
        <v>2</v>
      </c>
      <c r="F108" s="146"/>
      <c r="G108" s="86">
        <f t="shared" ref="G108:G110" si="22">E108*F108</f>
        <v>0</v>
      </c>
      <c r="I108" s="68"/>
      <c r="L108" s="76"/>
    </row>
    <row r="109" spans="1:12" ht="25.5" x14ac:dyDescent="0.2">
      <c r="B109" s="83" t="s">
        <v>16</v>
      </c>
      <c r="C109" s="84" t="s">
        <v>318</v>
      </c>
      <c r="D109" s="85" t="s">
        <v>10</v>
      </c>
      <c r="E109" s="108">
        <v>2</v>
      </c>
      <c r="F109" s="146"/>
      <c r="G109" s="86">
        <f t="shared" si="22"/>
        <v>0</v>
      </c>
      <c r="I109" s="68"/>
      <c r="L109" s="76"/>
    </row>
    <row r="110" spans="1:12" x14ac:dyDescent="0.2">
      <c r="B110" s="83" t="s">
        <v>16</v>
      </c>
      <c r="C110" s="84" t="s">
        <v>319</v>
      </c>
      <c r="D110" s="85" t="s">
        <v>9</v>
      </c>
      <c r="E110" s="108">
        <v>4</v>
      </c>
      <c r="F110" s="146"/>
      <c r="G110" s="86">
        <f t="shared" si="22"/>
        <v>0</v>
      </c>
      <c r="I110" s="68"/>
      <c r="L110" s="76"/>
    </row>
    <row r="111" spans="1:12" x14ac:dyDescent="0.2">
      <c r="B111" s="83">
        <v>734209118</v>
      </c>
      <c r="C111" s="84" t="s">
        <v>231</v>
      </c>
      <c r="D111" s="85" t="s">
        <v>30</v>
      </c>
      <c r="E111" s="108">
        <v>1</v>
      </c>
      <c r="F111" s="146"/>
      <c r="G111" s="86">
        <f t="shared" ref="G111:G112" si="23">E111*F111</f>
        <v>0</v>
      </c>
      <c r="I111" s="68"/>
      <c r="L111" s="76"/>
    </row>
    <row r="112" spans="1:12" x14ac:dyDescent="0.2">
      <c r="B112" s="83" t="s">
        <v>16</v>
      </c>
      <c r="C112" s="84" t="s">
        <v>299</v>
      </c>
      <c r="D112" s="85" t="s">
        <v>10</v>
      </c>
      <c r="E112" s="108">
        <v>1</v>
      </c>
      <c r="F112" s="146"/>
      <c r="G112" s="86">
        <f t="shared" si="23"/>
        <v>0</v>
      </c>
      <c r="I112" s="68"/>
      <c r="L112" s="76"/>
    </row>
    <row r="113" spans="2:12" ht="11.25" customHeight="1" x14ac:dyDescent="0.2">
      <c r="B113" s="83">
        <v>734209127</v>
      </c>
      <c r="C113" s="84" t="s">
        <v>233</v>
      </c>
      <c r="D113" s="85" t="s">
        <v>30</v>
      </c>
      <c r="E113" s="108">
        <v>1</v>
      </c>
      <c r="F113" s="146"/>
      <c r="G113" s="86">
        <f t="shared" ref="G113:G114" si="24">E113*F113</f>
        <v>0</v>
      </c>
      <c r="I113" s="68"/>
      <c r="L113" s="76"/>
    </row>
    <row r="114" spans="2:12" x14ac:dyDescent="0.2">
      <c r="B114" s="83" t="s">
        <v>16</v>
      </c>
      <c r="C114" s="84" t="s">
        <v>320</v>
      </c>
      <c r="D114" s="85" t="s">
        <v>10</v>
      </c>
      <c r="E114" s="108">
        <v>1</v>
      </c>
      <c r="F114" s="146"/>
      <c r="G114" s="86">
        <f t="shared" si="24"/>
        <v>0</v>
      </c>
      <c r="I114" s="68"/>
      <c r="L114" s="76"/>
    </row>
    <row r="115" spans="2:12" x14ac:dyDescent="0.2">
      <c r="B115" s="83" t="s">
        <v>98</v>
      </c>
      <c r="C115" s="84" t="s">
        <v>104</v>
      </c>
      <c r="D115" s="85" t="s">
        <v>30</v>
      </c>
      <c r="E115" s="108">
        <v>2</v>
      </c>
      <c r="F115" s="146"/>
      <c r="G115" s="86">
        <f t="shared" si="20"/>
        <v>0</v>
      </c>
      <c r="I115" s="68"/>
      <c r="L115" s="76"/>
    </row>
    <row r="116" spans="2:12" ht="25.5" x14ac:dyDescent="0.2">
      <c r="B116" s="83" t="s">
        <v>99</v>
      </c>
      <c r="C116" s="84" t="s">
        <v>105</v>
      </c>
      <c r="D116" s="85" t="s">
        <v>30</v>
      </c>
      <c r="E116" s="108">
        <v>2</v>
      </c>
      <c r="F116" s="146"/>
      <c r="G116" s="86">
        <f t="shared" ref="G116:G132" si="25">E116*F116</f>
        <v>0</v>
      </c>
      <c r="I116" s="68"/>
      <c r="L116" s="76"/>
    </row>
    <row r="117" spans="2:12" x14ac:dyDescent="0.2">
      <c r="B117" s="83" t="s">
        <v>247</v>
      </c>
      <c r="C117" s="84" t="s">
        <v>248</v>
      </c>
      <c r="D117" s="85" t="s">
        <v>30</v>
      </c>
      <c r="E117" s="108">
        <v>40</v>
      </c>
      <c r="F117" s="146"/>
      <c r="G117" s="86">
        <f t="shared" si="25"/>
        <v>0</v>
      </c>
      <c r="I117" s="68"/>
      <c r="L117" s="76"/>
    </row>
    <row r="118" spans="2:12" x14ac:dyDescent="0.2">
      <c r="B118" s="83">
        <v>734242414</v>
      </c>
      <c r="C118" s="84" t="s">
        <v>249</v>
      </c>
      <c r="D118" s="85" t="s">
        <v>30</v>
      </c>
      <c r="E118" s="108">
        <v>1</v>
      </c>
      <c r="F118" s="146"/>
      <c r="G118" s="86">
        <f t="shared" si="25"/>
        <v>0</v>
      </c>
      <c r="I118" s="68"/>
      <c r="L118" s="76"/>
    </row>
    <row r="119" spans="2:12" x14ac:dyDescent="0.2">
      <c r="B119" s="83">
        <v>734242415</v>
      </c>
      <c r="C119" s="84" t="s">
        <v>301</v>
      </c>
      <c r="D119" s="85" t="s">
        <v>30</v>
      </c>
      <c r="E119" s="108">
        <v>2</v>
      </c>
      <c r="F119" s="146"/>
      <c r="G119" s="86">
        <f t="shared" ref="G119:G124" si="26">E119*F119</f>
        <v>0</v>
      </c>
      <c r="I119" s="68"/>
      <c r="L119" s="76"/>
    </row>
    <row r="120" spans="2:12" ht="25.5" x14ac:dyDescent="0.2">
      <c r="B120" s="83">
        <v>734251211</v>
      </c>
      <c r="C120" s="84" t="s">
        <v>250</v>
      </c>
      <c r="D120" s="85" t="s">
        <v>30</v>
      </c>
      <c r="E120" s="108">
        <v>1</v>
      </c>
      <c r="F120" s="146"/>
      <c r="G120" s="86">
        <f t="shared" si="26"/>
        <v>0</v>
      </c>
      <c r="I120" s="68"/>
      <c r="L120" s="76"/>
    </row>
    <row r="121" spans="2:12" x14ac:dyDescent="0.2">
      <c r="B121" s="83" t="s">
        <v>235</v>
      </c>
      <c r="C121" s="84" t="s">
        <v>236</v>
      </c>
      <c r="D121" s="85" t="s">
        <v>30</v>
      </c>
      <c r="E121" s="108">
        <v>40</v>
      </c>
      <c r="F121" s="146"/>
      <c r="G121" s="86">
        <f t="shared" si="26"/>
        <v>0</v>
      </c>
      <c r="I121" s="68"/>
      <c r="L121" s="76"/>
    </row>
    <row r="122" spans="2:12" x14ac:dyDescent="0.2">
      <c r="B122" s="83">
        <v>734261236</v>
      </c>
      <c r="C122" s="84" t="s">
        <v>100</v>
      </c>
      <c r="D122" s="85" t="s">
        <v>30</v>
      </c>
      <c r="E122" s="108">
        <v>6</v>
      </c>
      <c r="F122" s="146"/>
      <c r="G122" s="86">
        <f t="shared" si="26"/>
        <v>0</v>
      </c>
      <c r="I122" s="68"/>
      <c r="L122" s="76"/>
    </row>
    <row r="123" spans="2:12" x14ac:dyDescent="0.2">
      <c r="B123" s="83">
        <v>734261237</v>
      </c>
      <c r="C123" s="84" t="s">
        <v>237</v>
      </c>
      <c r="D123" s="85" t="s">
        <v>30</v>
      </c>
      <c r="E123" s="108">
        <v>6</v>
      </c>
      <c r="F123" s="146"/>
      <c r="G123" s="86">
        <f t="shared" si="26"/>
        <v>0</v>
      </c>
      <c r="I123" s="68"/>
      <c r="L123" s="76"/>
    </row>
    <row r="124" spans="2:12" ht="25.5" x14ac:dyDescent="0.2">
      <c r="B124" s="83" t="s">
        <v>252</v>
      </c>
      <c r="C124" s="84" t="s">
        <v>253</v>
      </c>
      <c r="D124" s="85" t="s">
        <v>30</v>
      </c>
      <c r="E124" s="108">
        <v>40</v>
      </c>
      <c r="F124" s="146"/>
      <c r="G124" s="86">
        <f t="shared" si="26"/>
        <v>0</v>
      </c>
      <c r="I124" s="68"/>
      <c r="L124" s="76"/>
    </row>
    <row r="125" spans="2:12" x14ac:dyDescent="0.2">
      <c r="B125" s="83">
        <v>734291123</v>
      </c>
      <c r="C125" s="84" t="s">
        <v>48</v>
      </c>
      <c r="D125" s="85" t="s">
        <v>30</v>
      </c>
      <c r="E125" s="108">
        <v>4</v>
      </c>
      <c r="F125" s="146"/>
      <c r="G125" s="86">
        <f>E125*F125</f>
        <v>0</v>
      </c>
      <c r="I125" s="68"/>
      <c r="L125" s="76"/>
    </row>
    <row r="126" spans="2:12" x14ac:dyDescent="0.2">
      <c r="B126" s="83">
        <v>734291124</v>
      </c>
      <c r="C126" s="84" t="s">
        <v>234</v>
      </c>
      <c r="D126" s="85" t="s">
        <v>30</v>
      </c>
      <c r="E126" s="108">
        <v>2</v>
      </c>
      <c r="F126" s="146"/>
      <c r="G126" s="86">
        <f>E126*F126</f>
        <v>0</v>
      </c>
      <c r="I126" s="68"/>
      <c r="L126" s="76"/>
    </row>
    <row r="127" spans="2:12" ht="25.5" x14ac:dyDescent="0.2">
      <c r="B127" s="83" t="s">
        <v>49</v>
      </c>
      <c r="C127" s="84" t="s">
        <v>102</v>
      </c>
      <c r="D127" s="85" t="s">
        <v>30</v>
      </c>
      <c r="E127" s="108">
        <v>1</v>
      </c>
      <c r="F127" s="146"/>
      <c r="G127" s="86">
        <f t="shared" si="25"/>
        <v>0</v>
      </c>
      <c r="I127" s="68"/>
      <c r="L127" s="76"/>
    </row>
    <row r="128" spans="2:12" ht="25.5" x14ac:dyDescent="0.2">
      <c r="B128" s="83">
        <v>734291276</v>
      </c>
      <c r="C128" s="84" t="s">
        <v>251</v>
      </c>
      <c r="D128" s="85" t="s">
        <v>30</v>
      </c>
      <c r="E128" s="108">
        <v>2</v>
      </c>
      <c r="F128" s="146"/>
      <c r="G128" s="86">
        <f t="shared" si="25"/>
        <v>0</v>
      </c>
      <c r="I128" s="68"/>
      <c r="L128" s="76"/>
    </row>
    <row r="129" spans="2:12" ht="25.5" x14ac:dyDescent="0.2">
      <c r="B129" s="83" t="s">
        <v>101</v>
      </c>
      <c r="C129" s="84" t="s">
        <v>243</v>
      </c>
      <c r="D129" s="85" t="s">
        <v>30</v>
      </c>
      <c r="E129" s="108">
        <v>3</v>
      </c>
      <c r="F129" s="146"/>
      <c r="G129" s="86">
        <f t="shared" si="25"/>
        <v>0</v>
      </c>
      <c r="I129" s="68"/>
      <c r="L129" s="76"/>
    </row>
    <row r="130" spans="2:12" ht="25.5" x14ac:dyDescent="0.2">
      <c r="B130" s="83">
        <v>734292776</v>
      </c>
      <c r="C130" s="84" t="s">
        <v>245</v>
      </c>
      <c r="D130" s="85" t="s">
        <v>30</v>
      </c>
      <c r="E130" s="108">
        <v>4</v>
      </c>
      <c r="F130" s="146"/>
      <c r="G130" s="86">
        <f t="shared" ref="G130" si="27">E130*F130</f>
        <v>0</v>
      </c>
      <c r="I130" s="68"/>
      <c r="L130" s="76"/>
    </row>
    <row r="131" spans="2:12" ht="25.5" x14ac:dyDescent="0.2">
      <c r="B131" s="83">
        <v>734292777</v>
      </c>
      <c r="C131" s="84" t="s">
        <v>246</v>
      </c>
      <c r="D131" s="85" t="s">
        <v>30</v>
      </c>
      <c r="E131" s="108">
        <v>5</v>
      </c>
      <c r="F131" s="146"/>
      <c r="G131" s="86">
        <f t="shared" ref="G131" si="28">E131*F131</f>
        <v>0</v>
      </c>
      <c r="I131" s="68"/>
      <c r="L131" s="76"/>
    </row>
    <row r="132" spans="2:12" ht="25.5" x14ac:dyDescent="0.2">
      <c r="B132" s="83">
        <v>734292815</v>
      </c>
      <c r="C132" s="84" t="s">
        <v>244</v>
      </c>
      <c r="D132" s="85" t="s">
        <v>30</v>
      </c>
      <c r="E132" s="108">
        <v>2</v>
      </c>
      <c r="F132" s="146"/>
      <c r="G132" s="86">
        <f t="shared" si="25"/>
        <v>0</v>
      </c>
      <c r="I132" s="68"/>
      <c r="L132" s="76"/>
    </row>
    <row r="133" spans="2:12" ht="12.75" customHeight="1" x14ac:dyDescent="0.2">
      <c r="B133" s="83" t="s">
        <v>16</v>
      </c>
      <c r="C133" s="84" t="s">
        <v>106</v>
      </c>
      <c r="D133" s="85" t="s">
        <v>30</v>
      </c>
      <c r="E133" s="108">
        <v>2</v>
      </c>
      <c r="F133" s="146"/>
      <c r="G133" s="86">
        <f t="shared" ref="G133:G145" si="29">E133*F133</f>
        <v>0</v>
      </c>
      <c r="H133"/>
    </row>
    <row r="134" spans="2:12" ht="12.75" customHeight="1" x14ac:dyDescent="0.2">
      <c r="B134" s="83" t="s">
        <v>16</v>
      </c>
      <c r="C134" s="84" t="s">
        <v>107</v>
      </c>
      <c r="D134" s="85" t="s">
        <v>30</v>
      </c>
      <c r="E134" s="108">
        <v>2</v>
      </c>
      <c r="F134" s="146"/>
      <c r="G134" s="86">
        <f t="shared" si="29"/>
        <v>0</v>
      </c>
      <c r="H134"/>
    </row>
    <row r="135" spans="2:12" ht="12.75" customHeight="1" x14ac:dyDescent="0.2">
      <c r="B135" s="83"/>
      <c r="C135" s="84" t="s">
        <v>108</v>
      </c>
      <c r="D135" s="85" t="s">
        <v>30</v>
      </c>
      <c r="E135" s="108">
        <v>10</v>
      </c>
      <c r="F135" s="146"/>
      <c r="G135" s="86">
        <f t="shared" si="29"/>
        <v>0</v>
      </c>
      <c r="H135"/>
    </row>
    <row r="136" spans="2:12" ht="12.75" customHeight="1" x14ac:dyDescent="0.2">
      <c r="B136" s="83"/>
      <c r="C136" s="84" t="s">
        <v>110</v>
      </c>
      <c r="D136" s="85" t="s">
        <v>30</v>
      </c>
      <c r="E136" s="108">
        <v>24</v>
      </c>
      <c r="F136" s="146"/>
      <c r="G136" s="86">
        <f t="shared" si="29"/>
        <v>0</v>
      </c>
      <c r="H136"/>
    </row>
    <row r="137" spans="2:12" ht="12.75" customHeight="1" x14ac:dyDescent="0.2">
      <c r="B137" s="83"/>
      <c r="C137" s="84" t="s">
        <v>111</v>
      </c>
      <c r="D137" s="85" t="s">
        <v>30</v>
      </c>
      <c r="E137" s="108">
        <v>18</v>
      </c>
      <c r="F137" s="146"/>
      <c r="G137" s="86">
        <f t="shared" si="29"/>
        <v>0</v>
      </c>
      <c r="H137"/>
    </row>
    <row r="138" spans="2:12" ht="12.75" customHeight="1" x14ac:dyDescent="0.2">
      <c r="B138" s="83"/>
      <c r="C138" s="84" t="s">
        <v>300</v>
      </c>
      <c r="D138" s="85" t="s">
        <v>30</v>
      </c>
      <c r="E138" s="108">
        <v>12</v>
      </c>
      <c r="F138" s="146"/>
      <c r="G138" s="86">
        <f t="shared" ref="G138" si="30">E138*F138</f>
        <v>0</v>
      </c>
      <c r="H138"/>
    </row>
    <row r="139" spans="2:12" ht="12" customHeight="1" x14ac:dyDescent="0.2">
      <c r="B139" s="83" t="s">
        <v>16</v>
      </c>
      <c r="C139" s="84" t="s">
        <v>109</v>
      </c>
      <c r="D139" s="85" t="s">
        <v>30</v>
      </c>
      <c r="E139" s="108">
        <v>4</v>
      </c>
      <c r="F139" s="146"/>
      <c r="G139" s="86">
        <f t="shared" si="29"/>
        <v>0</v>
      </c>
      <c r="H139"/>
    </row>
    <row r="140" spans="2:12" ht="12" customHeight="1" x14ac:dyDescent="0.2">
      <c r="B140" s="83" t="s">
        <v>16</v>
      </c>
      <c r="C140" s="84" t="s">
        <v>31</v>
      </c>
      <c r="D140" s="85" t="s">
        <v>30</v>
      </c>
      <c r="E140" s="108">
        <v>2</v>
      </c>
      <c r="F140" s="146"/>
      <c r="G140" s="86">
        <f t="shared" si="29"/>
        <v>0</v>
      </c>
      <c r="H140"/>
    </row>
    <row r="141" spans="2:12" ht="12" customHeight="1" x14ac:dyDescent="0.2">
      <c r="B141" s="83">
        <v>734291951</v>
      </c>
      <c r="C141" s="109" t="s">
        <v>238</v>
      </c>
      <c r="D141" s="85" t="s">
        <v>30</v>
      </c>
      <c r="E141" s="108">
        <v>40</v>
      </c>
      <c r="F141" s="146"/>
      <c r="G141" s="86">
        <f t="shared" ref="G141:G143" si="31">E141*F141</f>
        <v>0</v>
      </c>
      <c r="H141"/>
    </row>
    <row r="142" spans="2:12" ht="12" customHeight="1" x14ac:dyDescent="0.2">
      <c r="B142" s="83">
        <v>734411101</v>
      </c>
      <c r="C142" s="84" t="s">
        <v>239</v>
      </c>
      <c r="D142" s="85" t="s">
        <v>30</v>
      </c>
      <c r="E142" s="108">
        <v>6</v>
      </c>
      <c r="F142" s="146"/>
      <c r="G142" s="86">
        <f t="shared" si="31"/>
        <v>0</v>
      </c>
      <c r="H142"/>
    </row>
    <row r="143" spans="2:12" ht="12" customHeight="1" x14ac:dyDescent="0.2">
      <c r="B143" s="83" t="s">
        <v>240</v>
      </c>
      <c r="C143" s="84" t="s">
        <v>241</v>
      </c>
      <c r="D143" s="85" t="s">
        <v>30</v>
      </c>
      <c r="E143" s="108">
        <v>1</v>
      </c>
      <c r="F143" s="146"/>
      <c r="G143" s="86">
        <f t="shared" si="31"/>
        <v>0</v>
      </c>
      <c r="H143"/>
    </row>
    <row r="144" spans="2:12" ht="12" customHeight="1" x14ac:dyDescent="0.2">
      <c r="B144" s="83">
        <v>734421101</v>
      </c>
      <c r="C144" s="109" t="s">
        <v>242</v>
      </c>
      <c r="D144" s="85" t="s">
        <v>30</v>
      </c>
      <c r="E144" s="108">
        <v>4</v>
      </c>
      <c r="F144" s="146"/>
      <c r="G144" s="113">
        <f t="shared" ref="G144" si="32">ROUND(E144*F144,1)</f>
        <v>0</v>
      </c>
      <c r="H144"/>
    </row>
    <row r="145" spans="1:8" ht="12" customHeight="1" x14ac:dyDescent="0.2">
      <c r="B145" s="83" t="s">
        <v>65</v>
      </c>
      <c r="C145" s="84" t="s">
        <v>66</v>
      </c>
      <c r="D145" s="85" t="s">
        <v>30</v>
      </c>
      <c r="E145" s="108">
        <v>63</v>
      </c>
      <c r="F145" s="146"/>
      <c r="G145" s="86">
        <f t="shared" si="29"/>
        <v>0</v>
      </c>
      <c r="H145"/>
    </row>
    <row r="146" spans="1:8" ht="12.75" customHeight="1" x14ac:dyDescent="0.2">
      <c r="B146" s="83">
        <v>998734312</v>
      </c>
      <c r="C146" s="84" t="s">
        <v>103</v>
      </c>
      <c r="D146" s="85" t="s">
        <v>4</v>
      </c>
      <c r="E146" s="108">
        <v>0.41</v>
      </c>
      <c r="F146" s="147"/>
      <c r="G146" s="86">
        <f>ROUND(E146*SUM(G104:G145)/100,1)</f>
        <v>0</v>
      </c>
      <c r="H146"/>
    </row>
    <row r="147" spans="1:8" ht="13.5" customHeight="1" x14ac:dyDescent="0.2">
      <c r="A147" s="17"/>
      <c r="B147" s="136"/>
      <c r="C147" s="123"/>
      <c r="D147" s="118"/>
      <c r="E147" s="137"/>
      <c r="F147" s="95"/>
      <c r="G147" s="13"/>
      <c r="H147"/>
    </row>
    <row r="148" spans="1:8" ht="13.5" customHeight="1" x14ac:dyDescent="0.2">
      <c r="A148" s="17"/>
      <c r="B148" s="136"/>
      <c r="C148" s="123"/>
      <c r="D148" s="118"/>
      <c r="E148" s="137"/>
      <c r="F148" s="95"/>
      <c r="G148" s="13"/>
      <c r="H148"/>
    </row>
    <row r="149" spans="1:8" ht="12.75" customHeight="1" x14ac:dyDescent="0.25">
      <c r="A149" s="10" t="s">
        <v>2</v>
      </c>
      <c r="B149" s="132">
        <v>735</v>
      </c>
      <c r="C149" s="79" t="s">
        <v>55</v>
      </c>
      <c r="D149" s="124"/>
      <c r="E149" s="133"/>
      <c r="F149" s="93"/>
      <c r="G149" s="59">
        <f>SUM(G150:G171)</f>
        <v>0</v>
      </c>
      <c r="H149"/>
    </row>
    <row r="150" spans="1:8" x14ac:dyDescent="0.2">
      <c r="B150" s="83" t="s">
        <v>67</v>
      </c>
      <c r="C150" s="84" t="s">
        <v>68</v>
      </c>
      <c r="D150" s="85" t="s">
        <v>30</v>
      </c>
      <c r="E150" s="108">
        <v>2</v>
      </c>
      <c r="F150" s="146"/>
      <c r="G150" s="86">
        <f t="shared" ref="G150:G166" si="33">E150*F150</f>
        <v>0</v>
      </c>
      <c r="H150"/>
    </row>
    <row r="151" spans="1:8" ht="25.5" x14ac:dyDescent="0.2">
      <c r="B151" s="83" t="s">
        <v>271</v>
      </c>
      <c r="C151" s="84" t="s">
        <v>272</v>
      </c>
      <c r="D151" s="85" t="s">
        <v>30</v>
      </c>
      <c r="E151" s="108">
        <v>1</v>
      </c>
      <c r="F151" s="146"/>
      <c r="G151" s="86">
        <f t="shared" si="33"/>
        <v>0</v>
      </c>
      <c r="H151"/>
    </row>
    <row r="152" spans="1:8" ht="25.5" x14ac:dyDescent="0.2">
      <c r="B152" s="83" t="s">
        <v>273</v>
      </c>
      <c r="C152" s="84" t="s">
        <v>274</v>
      </c>
      <c r="D152" s="85" t="s">
        <v>30</v>
      </c>
      <c r="E152" s="108">
        <v>1</v>
      </c>
      <c r="F152" s="146"/>
      <c r="G152" s="86">
        <f t="shared" si="33"/>
        <v>0</v>
      </c>
      <c r="H152"/>
    </row>
    <row r="153" spans="1:8" x14ac:dyDescent="0.2">
      <c r="B153" s="83" t="s">
        <v>38</v>
      </c>
      <c r="C153" s="84" t="s">
        <v>39</v>
      </c>
      <c r="D153" s="85" t="s">
        <v>30</v>
      </c>
      <c r="E153" s="108">
        <v>8</v>
      </c>
      <c r="F153" s="146"/>
      <c r="G153" s="86">
        <f t="shared" si="33"/>
        <v>0</v>
      </c>
      <c r="H153"/>
    </row>
    <row r="154" spans="1:8" ht="25.5" x14ac:dyDescent="0.2">
      <c r="B154" s="83" t="s">
        <v>277</v>
      </c>
      <c r="C154" s="84" t="s">
        <v>275</v>
      </c>
      <c r="D154" s="85" t="s">
        <v>30</v>
      </c>
      <c r="E154" s="108">
        <v>2</v>
      </c>
      <c r="F154" s="146"/>
      <c r="G154" s="86">
        <f t="shared" si="33"/>
        <v>0</v>
      </c>
      <c r="H154"/>
    </row>
    <row r="155" spans="1:8" ht="25.5" x14ac:dyDescent="0.2">
      <c r="B155" s="83" t="s">
        <v>278</v>
      </c>
      <c r="C155" s="84" t="s">
        <v>276</v>
      </c>
      <c r="D155" s="85" t="s">
        <v>30</v>
      </c>
      <c r="E155" s="108">
        <v>5</v>
      </c>
      <c r="F155" s="146"/>
      <c r="G155" s="86">
        <f t="shared" si="33"/>
        <v>0</v>
      </c>
      <c r="H155"/>
    </row>
    <row r="156" spans="1:8" ht="25.5" x14ac:dyDescent="0.2">
      <c r="B156" s="83" t="s">
        <v>285</v>
      </c>
      <c r="C156" s="84" t="s">
        <v>286</v>
      </c>
      <c r="D156" s="85" t="s">
        <v>30</v>
      </c>
      <c r="E156" s="108">
        <v>1</v>
      </c>
      <c r="F156" s="146"/>
      <c r="G156" s="86">
        <f>E156*F156</f>
        <v>0</v>
      </c>
      <c r="H156"/>
    </row>
    <row r="157" spans="1:8" x14ac:dyDescent="0.2">
      <c r="B157" s="83" t="s">
        <v>42</v>
      </c>
      <c r="C157" s="84" t="s">
        <v>43</v>
      </c>
      <c r="D157" s="85" t="s">
        <v>30</v>
      </c>
      <c r="E157" s="108">
        <v>10</v>
      </c>
      <c r="F157" s="146"/>
      <c r="G157" s="86">
        <f t="shared" si="33"/>
        <v>0</v>
      </c>
      <c r="H157"/>
    </row>
    <row r="158" spans="1:8" ht="25.5" x14ac:dyDescent="0.2">
      <c r="B158" s="83" t="s">
        <v>281</v>
      </c>
      <c r="C158" s="84" t="s">
        <v>279</v>
      </c>
      <c r="D158" s="85" t="s">
        <v>30</v>
      </c>
      <c r="E158" s="108">
        <v>3</v>
      </c>
      <c r="F158" s="146"/>
      <c r="G158" s="86">
        <f t="shared" si="33"/>
        <v>0</v>
      </c>
      <c r="H158"/>
    </row>
    <row r="159" spans="1:8" ht="25.5" x14ac:dyDescent="0.2">
      <c r="B159" s="83" t="s">
        <v>282</v>
      </c>
      <c r="C159" s="84" t="s">
        <v>280</v>
      </c>
      <c r="D159" s="85" t="s">
        <v>30</v>
      </c>
      <c r="E159" s="108">
        <v>6</v>
      </c>
      <c r="F159" s="146"/>
      <c r="G159" s="86">
        <f t="shared" si="33"/>
        <v>0</v>
      </c>
      <c r="H159"/>
    </row>
    <row r="160" spans="1:8" ht="25.5" x14ac:dyDescent="0.2">
      <c r="B160" s="83" t="s">
        <v>283</v>
      </c>
      <c r="C160" s="84" t="s">
        <v>284</v>
      </c>
      <c r="D160" s="85" t="s">
        <v>30</v>
      </c>
      <c r="E160" s="108">
        <v>1</v>
      </c>
      <c r="F160" s="146"/>
      <c r="G160" s="86">
        <f t="shared" si="33"/>
        <v>0</v>
      </c>
      <c r="H160"/>
    </row>
    <row r="161" spans="1:12" x14ac:dyDescent="0.2">
      <c r="B161" s="83" t="s">
        <v>297</v>
      </c>
      <c r="C161" s="84" t="s">
        <v>298</v>
      </c>
      <c r="D161" s="85" t="s">
        <v>30</v>
      </c>
      <c r="E161" s="108">
        <v>5</v>
      </c>
      <c r="F161" s="146"/>
      <c r="G161" s="86">
        <f t="shared" si="33"/>
        <v>0</v>
      </c>
      <c r="H161"/>
    </row>
    <row r="162" spans="1:12" ht="25.5" x14ac:dyDescent="0.2">
      <c r="B162" s="83" t="s">
        <v>287</v>
      </c>
      <c r="C162" s="84" t="s">
        <v>288</v>
      </c>
      <c r="D162" s="85" t="s">
        <v>30</v>
      </c>
      <c r="E162" s="108">
        <v>4</v>
      </c>
      <c r="F162" s="146"/>
      <c r="G162" s="86">
        <f>E162*F162</f>
        <v>0</v>
      </c>
      <c r="H162"/>
    </row>
    <row r="163" spans="1:12" ht="25.5" x14ac:dyDescent="0.2">
      <c r="B163" s="83" t="s">
        <v>293</v>
      </c>
      <c r="C163" s="84" t="s">
        <v>294</v>
      </c>
      <c r="D163" s="85" t="s">
        <v>30</v>
      </c>
      <c r="E163" s="108">
        <v>1</v>
      </c>
      <c r="F163" s="146"/>
      <c r="G163" s="86">
        <f>E163*F163</f>
        <v>0</v>
      </c>
      <c r="H163"/>
    </row>
    <row r="164" spans="1:12" x14ac:dyDescent="0.2">
      <c r="B164" s="83" t="s">
        <v>295</v>
      </c>
      <c r="C164" s="84" t="s">
        <v>296</v>
      </c>
      <c r="D164" s="85" t="s">
        <v>30</v>
      </c>
      <c r="E164" s="108">
        <v>6</v>
      </c>
      <c r="F164" s="146"/>
      <c r="G164" s="86">
        <f t="shared" si="33"/>
        <v>0</v>
      </c>
      <c r="H164"/>
    </row>
    <row r="165" spans="1:12" ht="25.5" x14ac:dyDescent="0.2">
      <c r="B165" s="83" t="s">
        <v>289</v>
      </c>
      <c r="C165" s="84" t="s">
        <v>290</v>
      </c>
      <c r="D165" s="85" t="s">
        <v>30</v>
      </c>
      <c r="E165" s="108">
        <v>3</v>
      </c>
      <c r="F165" s="146"/>
      <c r="G165" s="86">
        <f t="shared" si="33"/>
        <v>0</v>
      </c>
      <c r="H165"/>
    </row>
    <row r="166" spans="1:12" ht="25.5" x14ac:dyDescent="0.2">
      <c r="B166" s="83" t="s">
        <v>291</v>
      </c>
      <c r="C166" s="84" t="s">
        <v>292</v>
      </c>
      <c r="D166" s="85" t="s">
        <v>30</v>
      </c>
      <c r="E166" s="108">
        <v>3</v>
      </c>
      <c r="F166" s="146"/>
      <c r="G166" s="86">
        <f t="shared" si="33"/>
        <v>0</v>
      </c>
      <c r="H166"/>
    </row>
    <row r="167" spans="1:12" x14ac:dyDescent="0.2">
      <c r="B167" s="83" t="s">
        <v>29</v>
      </c>
      <c r="C167" s="109" t="s">
        <v>269</v>
      </c>
      <c r="D167" s="85" t="s">
        <v>10</v>
      </c>
      <c r="E167" s="108">
        <v>1</v>
      </c>
      <c r="F167" s="146"/>
      <c r="G167" s="86">
        <f>E167*F167</f>
        <v>0</v>
      </c>
      <c r="H167"/>
    </row>
    <row r="168" spans="1:12" x14ac:dyDescent="0.2">
      <c r="B168" s="83" t="s">
        <v>16</v>
      </c>
      <c r="C168" s="84" t="s">
        <v>321</v>
      </c>
      <c r="D168" s="85" t="s">
        <v>10</v>
      </c>
      <c r="E168" s="108">
        <v>1</v>
      </c>
      <c r="F168" s="146"/>
      <c r="G168" s="86">
        <f t="shared" ref="G168" si="34">E168*F168</f>
        <v>0</v>
      </c>
      <c r="I168" s="68"/>
      <c r="L168" s="76"/>
    </row>
    <row r="169" spans="1:12" x14ac:dyDescent="0.2">
      <c r="B169" s="83" t="s">
        <v>16</v>
      </c>
      <c r="C169" s="109" t="s">
        <v>270</v>
      </c>
      <c r="D169" s="85" t="s">
        <v>10</v>
      </c>
      <c r="E169" s="108">
        <v>1</v>
      </c>
      <c r="F169" s="146"/>
      <c r="G169" s="86">
        <f t="shared" ref="G169" si="35">E169*F169</f>
        <v>0</v>
      </c>
      <c r="I169" s="68"/>
      <c r="L169" s="76"/>
    </row>
    <row r="170" spans="1:12" ht="12.75" customHeight="1" x14ac:dyDescent="0.2">
      <c r="B170" s="83" t="s">
        <v>40</v>
      </c>
      <c r="C170" s="84" t="s">
        <v>41</v>
      </c>
      <c r="D170" s="85" t="s">
        <v>30</v>
      </c>
      <c r="E170" s="108">
        <v>32</v>
      </c>
      <c r="F170" s="146"/>
      <c r="G170" s="86">
        <f>E170*F170</f>
        <v>0</v>
      </c>
      <c r="H170"/>
    </row>
    <row r="171" spans="1:12" ht="12.75" customHeight="1" x14ac:dyDescent="0.2">
      <c r="B171" s="83">
        <v>998735312</v>
      </c>
      <c r="C171" s="84" t="s">
        <v>69</v>
      </c>
      <c r="D171" s="85" t="s">
        <v>4</v>
      </c>
      <c r="E171" s="108">
        <v>2.76</v>
      </c>
      <c r="F171" s="147"/>
      <c r="G171" s="86">
        <f>ROUND(E171*SUM(G150:G170)/100,1)</f>
        <v>0</v>
      </c>
      <c r="H171"/>
    </row>
    <row r="172" spans="1:12" ht="13.5" customHeight="1" x14ac:dyDescent="0.2">
      <c r="A172" s="17"/>
      <c r="B172" s="136"/>
      <c r="C172" s="123"/>
      <c r="D172" s="118"/>
      <c r="E172" s="137"/>
      <c r="F172" s="95"/>
      <c r="G172" s="13"/>
      <c r="H172"/>
    </row>
    <row r="173" spans="1:12" ht="15.75" x14ac:dyDescent="0.25">
      <c r="A173" s="10" t="s">
        <v>2</v>
      </c>
      <c r="B173" s="132">
        <v>764</v>
      </c>
      <c r="C173" s="79" t="s">
        <v>213</v>
      </c>
      <c r="D173" s="138"/>
      <c r="E173" s="139"/>
      <c r="F173" s="112"/>
      <c r="G173" s="59">
        <f>SUM(G174:G185)</f>
        <v>0</v>
      </c>
      <c r="H173"/>
    </row>
    <row r="174" spans="1:12" x14ac:dyDescent="0.2">
      <c r="B174" s="83" t="s">
        <v>29</v>
      </c>
      <c r="C174" s="84" t="s">
        <v>214</v>
      </c>
      <c r="D174" s="85" t="s">
        <v>10</v>
      </c>
      <c r="E174" s="108">
        <v>1</v>
      </c>
      <c r="F174" s="146"/>
      <c r="G174" s="86">
        <f>E174*F174</f>
        <v>0</v>
      </c>
      <c r="H174"/>
    </row>
    <row r="175" spans="1:12" ht="12" customHeight="1" x14ac:dyDescent="0.2">
      <c r="B175" s="136"/>
      <c r="C175" s="123" t="s">
        <v>219</v>
      </c>
      <c r="D175" s="118"/>
      <c r="E175" s="137"/>
      <c r="F175" s="95"/>
      <c r="G175" s="13"/>
      <c r="H175"/>
    </row>
    <row r="176" spans="1:12" x14ac:dyDescent="0.2">
      <c r="B176" s="83" t="s">
        <v>16</v>
      </c>
      <c r="C176" s="84" t="s">
        <v>223</v>
      </c>
      <c r="D176" s="85" t="s">
        <v>9</v>
      </c>
      <c r="E176" s="108">
        <v>1</v>
      </c>
      <c r="F176" s="146"/>
      <c r="G176" s="86">
        <f t="shared" ref="G176:G178" si="36">E176*F176</f>
        <v>0</v>
      </c>
      <c r="H176"/>
    </row>
    <row r="177" spans="1:8" x14ac:dyDescent="0.2">
      <c r="B177" s="83" t="s">
        <v>16</v>
      </c>
      <c r="C177" s="84" t="s">
        <v>221</v>
      </c>
      <c r="D177" s="85" t="s">
        <v>9</v>
      </c>
      <c r="E177" s="108">
        <v>2</v>
      </c>
      <c r="F177" s="146"/>
      <c r="G177" s="86">
        <f>E177*F177</f>
        <v>0</v>
      </c>
      <c r="H177"/>
    </row>
    <row r="178" spans="1:8" x14ac:dyDescent="0.2">
      <c r="B178" s="83" t="s">
        <v>16</v>
      </c>
      <c r="C178" s="84" t="s">
        <v>222</v>
      </c>
      <c r="D178" s="85" t="s">
        <v>9</v>
      </c>
      <c r="E178" s="108">
        <v>1</v>
      </c>
      <c r="F178" s="146"/>
      <c r="G178" s="86">
        <f t="shared" si="36"/>
        <v>0</v>
      </c>
      <c r="H178"/>
    </row>
    <row r="179" spans="1:8" ht="12" customHeight="1" x14ac:dyDescent="0.2">
      <c r="B179" s="83" t="s">
        <v>16</v>
      </c>
      <c r="C179" s="84" t="s">
        <v>220</v>
      </c>
      <c r="D179" s="85" t="s">
        <v>9</v>
      </c>
      <c r="E179" s="108">
        <v>2</v>
      </c>
      <c r="F179" s="146"/>
      <c r="G179" s="86">
        <f t="shared" ref="G179:G184" si="37">E179*F179</f>
        <v>0</v>
      </c>
      <c r="H179"/>
    </row>
    <row r="180" spans="1:8" ht="12" customHeight="1" x14ac:dyDescent="0.2">
      <c r="B180" s="83" t="s">
        <v>16</v>
      </c>
      <c r="C180" s="84" t="s">
        <v>224</v>
      </c>
      <c r="D180" s="85" t="s">
        <v>9</v>
      </c>
      <c r="E180" s="108">
        <v>3</v>
      </c>
      <c r="F180" s="146"/>
      <c r="G180" s="86">
        <f t="shared" si="37"/>
        <v>0</v>
      </c>
      <c r="H180"/>
    </row>
    <row r="181" spans="1:8" x14ac:dyDescent="0.2">
      <c r="B181" s="83" t="s">
        <v>16</v>
      </c>
      <c r="C181" s="84" t="s">
        <v>218</v>
      </c>
      <c r="D181" s="85" t="s">
        <v>9</v>
      </c>
      <c r="E181" s="108">
        <v>1</v>
      </c>
      <c r="F181" s="146"/>
      <c r="G181" s="86">
        <f t="shared" si="37"/>
        <v>0</v>
      </c>
      <c r="H181"/>
    </row>
    <row r="182" spans="1:8" x14ac:dyDescent="0.2">
      <c r="B182" s="83" t="s">
        <v>16</v>
      </c>
      <c r="C182" s="84" t="s">
        <v>225</v>
      </c>
      <c r="D182" s="85" t="s">
        <v>9</v>
      </c>
      <c r="E182" s="108">
        <v>3</v>
      </c>
      <c r="F182" s="146"/>
      <c r="G182" s="86">
        <f t="shared" si="37"/>
        <v>0</v>
      </c>
      <c r="H182"/>
    </row>
    <row r="183" spans="1:8" ht="25.5" x14ac:dyDescent="0.2">
      <c r="B183" s="83">
        <v>713411141</v>
      </c>
      <c r="C183" s="84" t="s">
        <v>215</v>
      </c>
      <c r="D183" s="85" t="s">
        <v>13</v>
      </c>
      <c r="E183" s="108">
        <v>1</v>
      </c>
      <c r="F183" s="146"/>
      <c r="G183" s="86">
        <f t="shared" si="37"/>
        <v>0</v>
      </c>
      <c r="H183"/>
    </row>
    <row r="184" spans="1:8" x14ac:dyDescent="0.2">
      <c r="B184" s="83" t="s">
        <v>16</v>
      </c>
      <c r="C184" s="84" t="s">
        <v>216</v>
      </c>
      <c r="D184" s="85" t="s">
        <v>13</v>
      </c>
      <c r="E184" s="108">
        <v>1</v>
      </c>
      <c r="F184" s="146"/>
      <c r="G184" s="86">
        <f t="shared" si="37"/>
        <v>0</v>
      </c>
      <c r="H184"/>
    </row>
    <row r="185" spans="1:8" x14ac:dyDescent="0.2">
      <c r="B185" s="83">
        <v>998764202</v>
      </c>
      <c r="C185" s="84" t="s">
        <v>217</v>
      </c>
      <c r="D185" s="85" t="s">
        <v>4</v>
      </c>
      <c r="E185" s="108">
        <v>1.56</v>
      </c>
      <c r="F185" s="147"/>
      <c r="G185" s="86">
        <f>ROUND(E185*SUM(G174:G184)/100,1)</f>
        <v>0</v>
      </c>
      <c r="H185"/>
    </row>
    <row r="186" spans="1:8" ht="13.5" customHeight="1" x14ac:dyDescent="0.2">
      <c r="A186" s="17"/>
      <c r="B186" s="136"/>
      <c r="C186" s="123"/>
      <c r="D186" s="118"/>
      <c r="E186" s="137"/>
      <c r="F186" s="95"/>
      <c r="G186" s="13"/>
      <c r="H186"/>
    </row>
    <row r="187" spans="1:8" x14ac:dyDescent="0.2">
      <c r="A187" s="17"/>
      <c r="B187" s="136"/>
      <c r="C187" s="123"/>
      <c r="D187" s="118"/>
      <c r="E187" s="137"/>
      <c r="F187" s="95"/>
      <c r="G187" s="13"/>
      <c r="H187"/>
    </row>
    <row r="188" spans="1:8" ht="15.75" x14ac:dyDescent="0.25">
      <c r="A188" s="10" t="s">
        <v>2</v>
      </c>
      <c r="B188" s="132">
        <v>783</v>
      </c>
      <c r="C188" s="79" t="s">
        <v>51</v>
      </c>
      <c r="D188" s="124"/>
      <c r="E188" s="129"/>
      <c r="F188" s="88"/>
      <c r="G188" s="59">
        <f>SUM(G189:G189)</f>
        <v>0</v>
      </c>
      <c r="H188"/>
    </row>
    <row r="189" spans="1:8" x14ac:dyDescent="0.2">
      <c r="B189" s="83" t="s">
        <v>57</v>
      </c>
      <c r="C189" s="84" t="s">
        <v>61</v>
      </c>
      <c r="D189" s="85" t="s">
        <v>11</v>
      </c>
      <c r="E189" s="108">
        <v>37</v>
      </c>
      <c r="F189" s="146"/>
      <c r="G189" s="86">
        <f>E189*F189</f>
        <v>0</v>
      </c>
      <c r="H189"/>
    </row>
    <row r="190" spans="1:8" ht="13.5" customHeight="1" x14ac:dyDescent="0.2">
      <c r="A190" s="17"/>
      <c r="B190" s="136"/>
      <c r="C190" s="123"/>
      <c r="D190" s="118"/>
      <c r="E190" s="137"/>
      <c r="F190" s="95"/>
      <c r="G190" s="13"/>
      <c r="H190"/>
    </row>
    <row r="191" spans="1:8" x14ac:dyDescent="0.2">
      <c r="A191" s="17"/>
      <c r="B191" s="136"/>
      <c r="C191" s="123"/>
      <c r="D191" s="118"/>
      <c r="E191" s="137"/>
      <c r="F191" s="95"/>
      <c r="G191" s="13"/>
      <c r="H191"/>
    </row>
    <row r="192" spans="1:8" ht="15.75" customHeight="1" x14ac:dyDescent="0.25">
      <c r="A192" s="10" t="s">
        <v>2</v>
      </c>
      <c r="B192" s="80">
        <v>721</v>
      </c>
      <c r="C192" s="79" t="s">
        <v>114</v>
      </c>
      <c r="D192" s="124"/>
      <c r="E192" s="135"/>
      <c r="F192" s="93"/>
      <c r="G192" s="59">
        <f>SUM(G193:G198)</f>
        <v>0</v>
      </c>
    </row>
    <row r="193" spans="1:10" ht="38.25" x14ac:dyDescent="0.2">
      <c r="B193" s="83" t="s">
        <v>115</v>
      </c>
      <c r="C193" s="84" t="s">
        <v>159</v>
      </c>
      <c r="D193" s="85" t="s">
        <v>11</v>
      </c>
      <c r="E193" s="108">
        <v>22</v>
      </c>
      <c r="F193" s="146"/>
      <c r="G193" s="86">
        <f t="shared" ref="G193:G197" si="38">E193*F193</f>
        <v>0</v>
      </c>
    </row>
    <row r="194" spans="1:10" ht="38.25" x14ac:dyDescent="0.2">
      <c r="B194" s="83" t="s">
        <v>116</v>
      </c>
      <c r="C194" s="84" t="s">
        <v>160</v>
      </c>
      <c r="D194" s="85" t="s">
        <v>11</v>
      </c>
      <c r="E194" s="108">
        <v>10</v>
      </c>
      <c r="F194" s="146"/>
      <c r="G194" s="86">
        <f t="shared" si="38"/>
        <v>0</v>
      </c>
      <c r="I194" s="68"/>
    </row>
    <row r="195" spans="1:10" x14ac:dyDescent="0.2">
      <c r="B195" s="83" t="s">
        <v>117</v>
      </c>
      <c r="C195" s="84" t="s">
        <v>118</v>
      </c>
      <c r="D195" s="85" t="s">
        <v>59</v>
      </c>
      <c r="E195" s="108">
        <v>35</v>
      </c>
      <c r="F195" s="146"/>
      <c r="G195" s="86">
        <f t="shared" si="38"/>
        <v>0</v>
      </c>
      <c r="I195" s="68"/>
    </row>
    <row r="196" spans="1:10" x14ac:dyDescent="0.2">
      <c r="B196" s="83" t="s">
        <v>119</v>
      </c>
      <c r="C196" s="84" t="s">
        <v>120</v>
      </c>
      <c r="D196" s="85" t="s">
        <v>11</v>
      </c>
      <c r="E196" s="108">
        <v>22</v>
      </c>
      <c r="F196" s="146"/>
      <c r="G196" s="86">
        <f t="shared" si="38"/>
        <v>0</v>
      </c>
      <c r="I196" s="68"/>
    </row>
    <row r="197" spans="1:10" ht="38.25" x14ac:dyDescent="0.2">
      <c r="B197" s="83" t="s">
        <v>121</v>
      </c>
      <c r="C197" s="84" t="s">
        <v>161</v>
      </c>
      <c r="D197" s="85" t="s">
        <v>70</v>
      </c>
      <c r="E197" s="108">
        <v>3</v>
      </c>
      <c r="F197" s="146"/>
      <c r="G197" s="86">
        <f t="shared" si="38"/>
        <v>0</v>
      </c>
      <c r="I197" s="68"/>
    </row>
    <row r="198" spans="1:10" ht="12.75" customHeight="1" x14ac:dyDescent="0.2">
      <c r="B198" s="83">
        <v>998721311</v>
      </c>
      <c r="C198" s="84" t="s">
        <v>122</v>
      </c>
      <c r="D198" s="85" t="s">
        <v>4</v>
      </c>
      <c r="E198" s="108">
        <v>1.68</v>
      </c>
      <c r="F198" s="147"/>
      <c r="G198" s="86">
        <f>ROUND(E198*SUM(G193:G197)/100,1)</f>
        <v>0</v>
      </c>
      <c r="H198"/>
    </row>
    <row r="199" spans="1:10" ht="13.5" customHeight="1" x14ac:dyDescent="0.2">
      <c r="A199" s="17"/>
      <c r="B199" s="136"/>
      <c r="C199" s="123"/>
      <c r="D199" s="118"/>
      <c r="E199" s="137"/>
      <c r="F199" s="95"/>
      <c r="G199" s="13"/>
      <c r="H199"/>
    </row>
    <row r="200" spans="1:10" x14ac:dyDescent="0.2">
      <c r="A200" s="17"/>
      <c r="B200" s="136"/>
      <c r="C200" s="123"/>
      <c r="D200" s="118"/>
      <c r="E200" s="137"/>
      <c r="F200" s="95"/>
      <c r="G200" s="13"/>
      <c r="H200"/>
    </row>
    <row r="201" spans="1:10" ht="15.75" customHeight="1" x14ac:dyDescent="0.25">
      <c r="A201" s="10" t="s">
        <v>2</v>
      </c>
      <c r="B201" s="80">
        <v>722</v>
      </c>
      <c r="C201" s="79" t="s">
        <v>123</v>
      </c>
      <c r="D201" s="124"/>
      <c r="E201" s="135"/>
      <c r="F201" s="93"/>
      <c r="G201" s="59">
        <f>SUM(G202:G222)</f>
        <v>0</v>
      </c>
      <c r="J201" s="70"/>
    </row>
    <row r="202" spans="1:10" ht="12.75" customHeight="1" x14ac:dyDescent="0.2">
      <c r="B202" s="83" t="s">
        <v>124</v>
      </c>
      <c r="C202" s="84" t="s">
        <v>125</v>
      </c>
      <c r="D202" s="85" t="s">
        <v>70</v>
      </c>
      <c r="E202" s="108">
        <v>1</v>
      </c>
      <c r="F202" s="146"/>
      <c r="G202" s="86">
        <f t="shared" ref="G202:G221" si="39">E202*F202</f>
        <v>0</v>
      </c>
      <c r="I202" s="68"/>
    </row>
    <row r="203" spans="1:10" ht="12.75" customHeight="1" x14ac:dyDescent="0.2">
      <c r="B203" s="83" t="s">
        <v>126</v>
      </c>
      <c r="C203" s="84" t="s">
        <v>127</v>
      </c>
      <c r="D203" s="85" t="s">
        <v>11</v>
      </c>
      <c r="E203" s="108">
        <v>6</v>
      </c>
      <c r="F203" s="146"/>
      <c r="G203" s="86">
        <f t="shared" si="39"/>
        <v>0</v>
      </c>
      <c r="I203" s="68"/>
    </row>
    <row r="204" spans="1:10" ht="12.75" customHeight="1" x14ac:dyDescent="0.2">
      <c r="B204" s="83" t="s">
        <v>128</v>
      </c>
      <c r="C204" s="84" t="s">
        <v>129</v>
      </c>
      <c r="D204" s="85" t="s">
        <v>11</v>
      </c>
      <c r="E204" s="108">
        <v>6</v>
      </c>
      <c r="F204" s="146"/>
      <c r="G204" s="86">
        <f t="shared" si="39"/>
        <v>0</v>
      </c>
      <c r="I204" s="68"/>
    </row>
    <row r="205" spans="1:10" ht="12.75" customHeight="1" x14ac:dyDescent="0.2">
      <c r="B205" s="83" t="s">
        <v>130</v>
      </c>
      <c r="C205" s="84" t="s">
        <v>131</v>
      </c>
      <c r="D205" s="85" t="s">
        <v>11</v>
      </c>
      <c r="E205" s="108">
        <v>12</v>
      </c>
      <c r="F205" s="146"/>
      <c r="G205" s="86">
        <f t="shared" si="39"/>
        <v>0</v>
      </c>
      <c r="I205" s="68"/>
    </row>
    <row r="206" spans="1:10" ht="12.75" customHeight="1" x14ac:dyDescent="0.2">
      <c r="B206" s="83" t="s">
        <v>132</v>
      </c>
      <c r="C206" s="84" t="s">
        <v>133</v>
      </c>
      <c r="D206" s="85" t="s">
        <v>30</v>
      </c>
      <c r="E206" s="108">
        <v>1</v>
      </c>
      <c r="F206" s="146"/>
      <c r="G206" s="86">
        <f t="shared" si="39"/>
        <v>0</v>
      </c>
      <c r="I206" s="68"/>
    </row>
    <row r="207" spans="1:10" ht="12.75" customHeight="1" x14ac:dyDescent="0.2">
      <c r="B207" s="83" t="s">
        <v>134</v>
      </c>
      <c r="C207" s="84" t="s">
        <v>135</v>
      </c>
      <c r="D207" s="85" t="s">
        <v>30</v>
      </c>
      <c r="E207" s="108">
        <v>3</v>
      </c>
      <c r="F207" s="146"/>
      <c r="G207" s="86">
        <f t="shared" si="39"/>
        <v>0</v>
      </c>
      <c r="I207" s="68"/>
    </row>
    <row r="208" spans="1:10" ht="12.75" customHeight="1" x14ac:dyDescent="0.2">
      <c r="B208" s="83" t="s">
        <v>136</v>
      </c>
      <c r="C208" s="84" t="s">
        <v>137</v>
      </c>
      <c r="D208" s="85" t="s">
        <v>30</v>
      </c>
      <c r="E208" s="108">
        <v>1</v>
      </c>
      <c r="F208" s="146"/>
      <c r="G208" s="86">
        <f t="shared" si="39"/>
        <v>0</v>
      </c>
      <c r="I208" s="68"/>
    </row>
    <row r="209" spans="1:9" ht="12.75" customHeight="1" x14ac:dyDescent="0.2">
      <c r="B209" s="83" t="s">
        <v>138</v>
      </c>
      <c r="C209" s="84" t="s">
        <v>139</v>
      </c>
      <c r="D209" s="85" t="s">
        <v>30</v>
      </c>
      <c r="E209" s="108">
        <v>2</v>
      </c>
      <c r="F209" s="146"/>
      <c r="G209" s="86">
        <f t="shared" si="39"/>
        <v>0</v>
      </c>
      <c r="I209" s="68"/>
    </row>
    <row r="210" spans="1:9" ht="12.75" customHeight="1" x14ac:dyDescent="0.2">
      <c r="B210" s="83" t="s">
        <v>140</v>
      </c>
      <c r="C210" s="84" t="s">
        <v>141</v>
      </c>
      <c r="D210" s="85" t="s">
        <v>30</v>
      </c>
      <c r="E210" s="108">
        <v>2</v>
      </c>
      <c r="F210" s="146"/>
      <c r="G210" s="86">
        <f t="shared" si="39"/>
        <v>0</v>
      </c>
      <c r="I210" s="68"/>
    </row>
    <row r="211" spans="1:9" ht="12.75" customHeight="1" x14ac:dyDescent="0.2">
      <c r="B211" s="83" t="s">
        <v>142</v>
      </c>
      <c r="C211" s="84" t="s">
        <v>143</v>
      </c>
      <c r="D211" s="85" t="s">
        <v>30</v>
      </c>
      <c r="E211" s="108">
        <v>1</v>
      </c>
      <c r="F211" s="146"/>
      <c r="G211" s="86">
        <f t="shared" si="39"/>
        <v>0</v>
      </c>
      <c r="I211" s="68"/>
    </row>
    <row r="212" spans="1:9" ht="12.75" customHeight="1" x14ac:dyDescent="0.2">
      <c r="B212" s="83" t="s">
        <v>162</v>
      </c>
      <c r="C212" s="84" t="s">
        <v>163</v>
      </c>
      <c r="D212" s="85" t="s">
        <v>70</v>
      </c>
      <c r="E212" s="108">
        <v>1</v>
      </c>
      <c r="F212" s="146"/>
      <c r="G212" s="86">
        <f t="shared" si="39"/>
        <v>0</v>
      </c>
      <c r="I212" s="68"/>
    </row>
    <row r="213" spans="1:9" ht="12.75" customHeight="1" x14ac:dyDescent="0.2">
      <c r="B213" s="83" t="s">
        <v>144</v>
      </c>
      <c r="C213" s="84" t="s">
        <v>145</v>
      </c>
      <c r="D213" s="85" t="s">
        <v>30</v>
      </c>
      <c r="E213" s="108">
        <v>1</v>
      </c>
      <c r="F213" s="146"/>
      <c r="G213" s="86">
        <f t="shared" si="39"/>
        <v>0</v>
      </c>
      <c r="I213" s="68"/>
    </row>
    <row r="214" spans="1:9" ht="12.75" customHeight="1" x14ac:dyDescent="0.2">
      <c r="B214" s="83" t="s">
        <v>146</v>
      </c>
      <c r="C214" s="84" t="s">
        <v>147</v>
      </c>
      <c r="D214" s="85" t="s">
        <v>70</v>
      </c>
      <c r="E214" s="108">
        <v>1</v>
      </c>
      <c r="F214" s="146"/>
      <c r="G214" s="86">
        <f t="shared" si="39"/>
        <v>0</v>
      </c>
      <c r="I214" s="68"/>
    </row>
    <row r="215" spans="1:9" ht="12.75" customHeight="1" x14ac:dyDescent="0.2">
      <c r="B215" s="83" t="s">
        <v>91</v>
      </c>
      <c r="C215" s="84" t="s">
        <v>148</v>
      </c>
      <c r="D215" s="85" t="s">
        <v>30</v>
      </c>
      <c r="E215" s="108">
        <v>1</v>
      </c>
      <c r="F215" s="146"/>
      <c r="G215" s="86">
        <f t="shared" si="39"/>
        <v>0</v>
      </c>
      <c r="I215" s="68"/>
    </row>
    <row r="216" spans="1:9" ht="12.75" customHeight="1" x14ac:dyDescent="0.2">
      <c r="B216" s="83" t="s">
        <v>149</v>
      </c>
      <c r="C216" s="84" t="s">
        <v>150</v>
      </c>
      <c r="D216" s="85" t="s">
        <v>11</v>
      </c>
      <c r="E216" s="108">
        <v>12</v>
      </c>
      <c r="F216" s="146"/>
      <c r="G216" s="86">
        <f t="shared" si="39"/>
        <v>0</v>
      </c>
      <c r="I216" s="68"/>
    </row>
    <row r="217" spans="1:9" ht="12.75" customHeight="1" x14ac:dyDescent="0.2">
      <c r="B217" s="83" t="s">
        <v>151</v>
      </c>
      <c r="C217" s="84" t="s">
        <v>152</v>
      </c>
      <c r="D217" s="85" t="s">
        <v>11</v>
      </c>
      <c r="E217" s="108">
        <v>12</v>
      </c>
      <c r="F217" s="146"/>
      <c r="G217" s="86">
        <f t="shared" si="39"/>
        <v>0</v>
      </c>
      <c r="I217" s="68"/>
    </row>
    <row r="218" spans="1:9" ht="12.75" customHeight="1" x14ac:dyDescent="0.2">
      <c r="B218" s="83" t="s">
        <v>153</v>
      </c>
      <c r="C218" s="84" t="s">
        <v>154</v>
      </c>
      <c r="D218" s="85" t="s">
        <v>59</v>
      </c>
      <c r="E218" s="108">
        <v>20</v>
      </c>
      <c r="F218" s="146"/>
      <c r="G218" s="86">
        <f t="shared" si="39"/>
        <v>0</v>
      </c>
      <c r="I218" s="68"/>
    </row>
    <row r="219" spans="1:9" ht="12.75" customHeight="1" x14ac:dyDescent="0.2">
      <c r="B219" s="83" t="s">
        <v>155</v>
      </c>
      <c r="C219" s="84" t="s">
        <v>156</v>
      </c>
      <c r="D219" s="85" t="s">
        <v>30</v>
      </c>
      <c r="E219" s="108">
        <v>4</v>
      </c>
      <c r="F219" s="146"/>
      <c r="G219" s="86">
        <f t="shared" si="39"/>
        <v>0</v>
      </c>
      <c r="I219" s="68"/>
    </row>
    <row r="220" spans="1:9" ht="12.75" customHeight="1" x14ac:dyDescent="0.2">
      <c r="B220" s="83" t="s">
        <v>164</v>
      </c>
      <c r="C220" s="84" t="s">
        <v>165</v>
      </c>
      <c r="D220" s="85" t="s">
        <v>30</v>
      </c>
      <c r="E220" s="108">
        <v>1</v>
      </c>
      <c r="F220" s="146"/>
      <c r="G220" s="86">
        <f t="shared" si="39"/>
        <v>0</v>
      </c>
      <c r="I220" s="68"/>
    </row>
    <row r="221" spans="1:9" ht="12.75" customHeight="1" x14ac:dyDescent="0.2">
      <c r="B221" s="83" t="s">
        <v>157</v>
      </c>
      <c r="C221" s="84" t="s">
        <v>166</v>
      </c>
      <c r="D221" s="85" t="s">
        <v>70</v>
      </c>
      <c r="E221" s="108">
        <v>1</v>
      </c>
      <c r="F221" s="146"/>
      <c r="G221" s="86">
        <f t="shared" si="39"/>
        <v>0</v>
      </c>
      <c r="I221" s="68"/>
    </row>
    <row r="222" spans="1:9" ht="12.75" customHeight="1" x14ac:dyDescent="0.2">
      <c r="B222" s="83">
        <v>998722311</v>
      </c>
      <c r="C222" s="84" t="s">
        <v>158</v>
      </c>
      <c r="D222" s="85" t="s">
        <v>4</v>
      </c>
      <c r="E222" s="108">
        <v>1.02</v>
      </c>
      <c r="F222" s="147"/>
      <c r="G222" s="86">
        <f>ROUND(E222*SUM(G202:G221)/100,1)</f>
        <v>0</v>
      </c>
      <c r="H222"/>
    </row>
    <row r="223" spans="1:9" ht="12.75" customHeight="1" x14ac:dyDescent="0.2">
      <c r="A223" s="17"/>
      <c r="B223" s="136"/>
      <c r="C223" s="123"/>
      <c r="D223" s="118"/>
      <c r="E223" s="137"/>
      <c r="F223" s="95"/>
      <c r="G223" s="13"/>
      <c r="H223"/>
    </row>
    <row r="224" spans="1:9" ht="12.75" customHeight="1" x14ac:dyDescent="0.2">
      <c r="A224" s="17"/>
      <c r="B224" s="136"/>
      <c r="C224" s="123"/>
      <c r="D224" s="118"/>
      <c r="E224" s="137"/>
      <c r="F224" s="95"/>
      <c r="G224" s="13"/>
      <c r="H224"/>
    </row>
    <row r="225" spans="1:8" ht="15.75" x14ac:dyDescent="0.25">
      <c r="A225" s="10" t="s">
        <v>2</v>
      </c>
      <c r="B225" s="132" t="s">
        <v>23</v>
      </c>
      <c r="C225" s="79" t="s">
        <v>56</v>
      </c>
      <c r="D225" s="124"/>
      <c r="E225" s="129"/>
      <c r="F225" s="88"/>
      <c r="G225" s="59">
        <f>SUM(G226:G227)</f>
        <v>0</v>
      </c>
      <c r="H225"/>
    </row>
    <row r="226" spans="1:8" ht="38.25" x14ac:dyDescent="0.2">
      <c r="B226" s="83" t="s">
        <v>50</v>
      </c>
      <c r="C226" s="84" t="s">
        <v>208</v>
      </c>
      <c r="D226" s="85" t="s">
        <v>10</v>
      </c>
      <c r="E226" s="108">
        <v>1</v>
      </c>
      <c r="F226" s="89"/>
      <c r="G226" s="86">
        <f t="shared" ref="G226:G227" si="40">E226*F226</f>
        <v>0</v>
      </c>
      <c r="H226"/>
    </row>
    <row r="227" spans="1:8" ht="25.5" x14ac:dyDescent="0.2">
      <c r="B227" s="83" t="s">
        <v>50</v>
      </c>
      <c r="C227" s="84" t="s">
        <v>60</v>
      </c>
      <c r="D227" s="85" t="s">
        <v>10</v>
      </c>
      <c r="E227" s="108">
        <v>1</v>
      </c>
      <c r="F227" s="89"/>
      <c r="G227" s="86">
        <f t="shared" si="40"/>
        <v>0</v>
      </c>
      <c r="H227"/>
    </row>
    <row r="228" spans="1:8" x14ac:dyDescent="0.2">
      <c r="A228" s="17"/>
      <c r="B228" s="136"/>
      <c r="C228" s="123"/>
      <c r="D228" s="118"/>
      <c r="E228" s="140"/>
      <c r="F228" s="95"/>
      <c r="G228" s="13"/>
      <c r="H228"/>
    </row>
    <row r="229" spans="1:8" x14ac:dyDescent="0.2">
      <c r="A229" s="17"/>
      <c r="B229" s="136"/>
      <c r="C229" s="123"/>
      <c r="D229" s="118"/>
      <c r="E229" s="140"/>
      <c r="F229" s="95"/>
      <c r="G229" s="13"/>
      <c r="H229"/>
    </row>
    <row r="230" spans="1:8" ht="15.75" x14ac:dyDescent="0.25">
      <c r="A230" s="17"/>
      <c r="B230" s="110" t="s">
        <v>62</v>
      </c>
      <c r="C230" s="123"/>
      <c r="D230" s="118"/>
      <c r="E230" s="140"/>
      <c r="F230" s="95"/>
      <c r="G230" s="13"/>
      <c r="H230"/>
    </row>
    <row r="231" spans="1:8" ht="15.75" x14ac:dyDescent="0.25">
      <c r="A231" s="17"/>
      <c r="B231" s="110" t="s">
        <v>63</v>
      </c>
      <c r="C231" s="123"/>
      <c r="D231" s="118"/>
      <c r="E231" s="140"/>
      <c r="F231" s="95"/>
      <c r="G231" s="13"/>
      <c r="H231"/>
    </row>
    <row r="232" spans="1:8" ht="15.75" x14ac:dyDescent="0.2">
      <c r="A232" s="17"/>
      <c r="B232" s="111" t="s">
        <v>64</v>
      </c>
      <c r="C232" s="123"/>
      <c r="D232" s="118"/>
      <c r="E232" s="140"/>
      <c r="F232" s="95"/>
      <c r="G232" s="13"/>
      <c r="H232"/>
    </row>
    <row r="233" spans="1:8" x14ac:dyDescent="0.2">
      <c r="B233" s="119"/>
      <c r="C233" s="123"/>
      <c r="D233" s="118"/>
      <c r="E233" s="141"/>
    </row>
    <row r="234" spans="1:8" x14ac:dyDescent="0.2">
      <c r="B234" s="142" t="s">
        <v>322</v>
      </c>
      <c r="C234" s="143"/>
      <c r="D234" s="71" t="s">
        <v>7</v>
      </c>
      <c r="E234" s="15" t="s">
        <v>323</v>
      </c>
      <c r="G234" s="27"/>
      <c r="H234"/>
    </row>
    <row r="235" spans="1:8" x14ac:dyDescent="0.2">
      <c r="B235" s="74"/>
      <c r="C235" s="15"/>
      <c r="D235" s="15"/>
      <c r="E235" s="15" t="s">
        <v>3</v>
      </c>
      <c r="G235" s="36"/>
    </row>
    <row r="236" spans="1:8" ht="15.75" x14ac:dyDescent="0.25">
      <c r="B236" s="50"/>
      <c r="C236" s="144"/>
      <c r="D236" s="145"/>
      <c r="E236" s="145"/>
      <c r="F236" s="96"/>
      <c r="G236" s="36"/>
    </row>
    <row r="237" spans="1:8" ht="15.75" x14ac:dyDescent="0.25">
      <c r="B237" s="50"/>
      <c r="C237" s="144"/>
      <c r="D237" s="145"/>
      <c r="E237" s="145"/>
      <c r="F237" s="96"/>
      <c r="G237" s="36"/>
    </row>
    <row r="238" spans="1:8" ht="15.75" x14ac:dyDescent="0.25">
      <c r="B238" s="50"/>
      <c r="C238" s="144"/>
      <c r="D238" s="145"/>
      <c r="E238" s="145"/>
      <c r="F238" s="96"/>
      <c r="G238" s="36"/>
    </row>
    <row r="239" spans="1:8" ht="15.75" x14ac:dyDescent="0.25">
      <c r="B239" s="50"/>
      <c r="C239" s="144"/>
      <c r="D239" s="145"/>
      <c r="E239" s="145"/>
      <c r="F239" s="96"/>
      <c r="G239" s="36"/>
    </row>
    <row r="240" spans="1:8" ht="13.5" customHeight="1" x14ac:dyDescent="0.25">
      <c r="B240" s="50"/>
      <c r="C240" s="144"/>
      <c r="D240" s="145"/>
      <c r="E240" s="145"/>
      <c r="F240" s="96"/>
      <c r="G240" s="36"/>
    </row>
    <row r="241" spans="2:7" ht="15.75" x14ac:dyDescent="0.25">
      <c r="B241" s="50"/>
      <c r="C241" s="144"/>
      <c r="D241" s="145"/>
      <c r="E241" s="145"/>
      <c r="F241" s="96"/>
      <c r="G241" s="36"/>
    </row>
    <row r="242" spans="2:7" ht="15.75" x14ac:dyDescent="0.25">
      <c r="B242" s="50"/>
      <c r="C242" s="144"/>
      <c r="D242" s="145"/>
      <c r="E242" s="145"/>
      <c r="F242" s="96"/>
      <c r="G242" s="36"/>
    </row>
    <row r="243" spans="2:7" ht="13.5" customHeight="1" x14ac:dyDescent="0.25">
      <c r="B243" s="50"/>
      <c r="C243" s="144"/>
      <c r="D243" s="145"/>
      <c r="E243" s="145"/>
      <c r="F243" s="96"/>
      <c r="G243" s="36"/>
    </row>
    <row r="244" spans="2:7" ht="15.75" x14ac:dyDescent="0.25">
      <c r="B244" s="50"/>
      <c r="C244" s="144"/>
      <c r="D244" s="145"/>
      <c r="E244" s="145"/>
      <c r="F244" s="96"/>
      <c r="G244" s="36"/>
    </row>
    <row r="245" spans="2:7" ht="15.75" x14ac:dyDescent="0.25">
      <c r="B245" s="50"/>
      <c r="C245" s="144"/>
      <c r="D245" s="145"/>
      <c r="E245" s="145"/>
      <c r="F245" s="96"/>
      <c r="G245" s="36"/>
    </row>
    <row r="246" spans="2:7" ht="15.75" x14ac:dyDescent="0.25">
      <c r="B246" s="50"/>
      <c r="C246" s="144"/>
      <c r="D246" s="145"/>
      <c r="E246" s="145"/>
      <c r="F246" s="96"/>
      <c r="G246" s="36"/>
    </row>
    <row r="247" spans="2:7" ht="15.75" x14ac:dyDescent="0.25">
      <c r="B247" s="50"/>
      <c r="C247" s="144"/>
      <c r="D247" s="145"/>
      <c r="E247" s="145"/>
      <c r="F247" s="96"/>
      <c r="G247" s="36"/>
    </row>
    <row r="248" spans="2:7" ht="15.75" x14ac:dyDescent="0.25">
      <c r="B248" s="50"/>
      <c r="C248" s="144"/>
      <c r="D248" s="145"/>
      <c r="E248" s="145"/>
      <c r="F248" s="96"/>
      <c r="G248" s="36"/>
    </row>
    <row r="249" spans="2:7" ht="15.75" x14ac:dyDescent="0.25">
      <c r="B249" s="50"/>
      <c r="C249" s="144"/>
      <c r="D249" s="145"/>
      <c r="E249" s="145"/>
      <c r="F249" s="96"/>
      <c r="G249" s="36"/>
    </row>
    <row r="250" spans="2:7" ht="15.75" x14ac:dyDescent="0.25">
      <c r="B250" s="50"/>
      <c r="C250" s="48"/>
      <c r="D250" s="35"/>
      <c r="E250" s="35"/>
      <c r="F250" s="96"/>
      <c r="G250" s="36"/>
    </row>
    <row r="251" spans="2:7" ht="15.75" x14ac:dyDescent="0.25">
      <c r="B251" s="40"/>
      <c r="C251" s="48"/>
      <c r="D251" s="35"/>
      <c r="E251" s="35"/>
      <c r="F251" s="96"/>
      <c r="G251" s="36"/>
    </row>
    <row r="252" spans="2:7" ht="15.75" x14ac:dyDescent="0.25">
      <c r="B252" s="40"/>
      <c r="C252" s="48"/>
      <c r="D252" s="35"/>
      <c r="E252" s="35"/>
      <c r="F252" s="96"/>
      <c r="G252" s="36"/>
    </row>
    <row r="253" spans="2:7" ht="15.75" x14ac:dyDescent="0.25">
      <c r="B253" s="40"/>
      <c r="C253" s="48"/>
      <c r="D253" s="35"/>
      <c r="E253" s="35"/>
      <c r="F253" s="96"/>
      <c r="G253" s="36"/>
    </row>
    <row r="254" spans="2:7" ht="15.75" x14ac:dyDescent="0.25">
      <c r="B254" s="40"/>
      <c r="C254" s="48"/>
      <c r="D254" s="35"/>
      <c r="E254" s="35"/>
      <c r="F254" s="96"/>
      <c r="G254" s="36"/>
    </row>
    <row r="255" spans="2:7" ht="13.5" customHeight="1" x14ac:dyDescent="0.25">
      <c r="B255" s="40"/>
      <c r="C255" s="48"/>
      <c r="D255" s="35"/>
      <c r="E255" s="35"/>
      <c r="F255" s="96"/>
      <c r="G255" s="36"/>
    </row>
    <row r="256" spans="2:7" ht="15.75" x14ac:dyDescent="0.25">
      <c r="B256" s="40"/>
      <c r="C256" s="48"/>
      <c r="D256" s="35"/>
      <c r="E256" s="35"/>
      <c r="F256" s="96"/>
      <c r="G256" s="36"/>
    </row>
    <row r="257" spans="2:13" ht="15.75" x14ac:dyDescent="0.25">
      <c r="B257" s="40"/>
      <c r="C257" s="48"/>
      <c r="D257" s="35"/>
      <c r="E257" s="35"/>
      <c r="F257" s="96"/>
      <c r="G257" s="36"/>
    </row>
    <row r="258" spans="2:13" ht="13.5" customHeight="1" x14ac:dyDescent="0.25">
      <c r="B258" s="40"/>
      <c r="C258" s="48"/>
      <c r="D258" s="35"/>
      <c r="E258" s="35"/>
      <c r="F258" s="96"/>
      <c r="G258" s="36"/>
    </row>
    <row r="259" spans="2:13" ht="15.75" x14ac:dyDescent="0.25">
      <c r="B259" s="40"/>
      <c r="C259" s="48"/>
      <c r="D259" s="35"/>
      <c r="E259" s="35"/>
      <c r="F259" s="96"/>
      <c r="G259" s="36"/>
    </row>
    <row r="260" spans="2:13" ht="15.75" x14ac:dyDescent="0.25">
      <c r="B260" s="40"/>
      <c r="C260" s="48"/>
      <c r="D260" s="35"/>
      <c r="E260" s="35"/>
      <c r="F260" s="96"/>
      <c r="G260" s="36"/>
    </row>
    <row r="261" spans="2:13" ht="13.5" customHeight="1" x14ac:dyDescent="0.25">
      <c r="B261" s="40"/>
      <c r="C261" s="48"/>
      <c r="D261" s="35"/>
      <c r="E261" s="35"/>
      <c r="F261" s="96"/>
      <c r="G261" s="36"/>
    </row>
    <row r="262" spans="2:13" ht="13.5" customHeight="1" x14ac:dyDescent="0.25">
      <c r="B262" s="40"/>
      <c r="C262" s="48"/>
      <c r="D262" s="35"/>
      <c r="E262" s="35"/>
      <c r="F262" s="96"/>
      <c r="G262" s="36"/>
    </row>
    <row r="263" spans="2:13" ht="15.75" x14ac:dyDescent="0.25">
      <c r="B263" s="40"/>
      <c r="C263" s="48"/>
      <c r="D263" s="35"/>
      <c r="E263" s="35"/>
      <c r="F263" s="96"/>
      <c r="G263" s="36"/>
    </row>
    <row r="264" spans="2:13" ht="15.75" x14ac:dyDescent="0.25">
      <c r="B264" s="40"/>
      <c r="C264" s="48"/>
      <c r="D264" s="35"/>
      <c r="E264" s="35"/>
      <c r="F264" s="96"/>
      <c r="G264" s="36"/>
    </row>
    <row r="265" spans="2:13" ht="16.5" customHeight="1" x14ac:dyDescent="0.25">
      <c r="B265" s="40"/>
      <c r="C265" s="48"/>
      <c r="D265" s="35"/>
      <c r="E265" s="35"/>
      <c r="F265" s="96"/>
      <c r="G265" s="36"/>
      <c r="J265" s="7"/>
      <c r="K265" s="7"/>
      <c r="L265" s="7"/>
      <c r="M265" s="7"/>
    </row>
    <row r="266" spans="2:13" ht="16.5" customHeight="1" x14ac:dyDescent="0.25">
      <c r="B266" s="40"/>
      <c r="C266" s="48"/>
      <c r="D266" s="35"/>
      <c r="E266" s="35"/>
      <c r="F266" s="96"/>
      <c r="G266" s="36"/>
      <c r="J266" s="7"/>
      <c r="K266" s="7"/>
      <c r="L266" s="7"/>
      <c r="M266" s="7"/>
    </row>
    <row r="267" spans="2:13" ht="16.5" customHeight="1" x14ac:dyDescent="0.25">
      <c r="B267" s="40"/>
      <c r="C267" s="48"/>
      <c r="D267" s="35"/>
      <c r="E267" s="35"/>
      <c r="F267" s="96"/>
      <c r="G267" s="36"/>
      <c r="J267" s="7"/>
      <c r="K267" s="7"/>
      <c r="L267" s="7"/>
      <c r="M267" s="7"/>
    </row>
    <row r="268" spans="2:13" ht="16.5" customHeight="1" x14ac:dyDescent="0.25">
      <c r="B268" s="40"/>
      <c r="C268" s="48"/>
      <c r="D268" s="35"/>
      <c r="E268" s="35"/>
      <c r="F268" s="96"/>
      <c r="G268" s="36"/>
      <c r="J268" s="7"/>
      <c r="K268" s="7"/>
      <c r="L268" s="7"/>
      <c r="M268" s="7"/>
    </row>
    <row r="269" spans="2:13" ht="16.5" customHeight="1" x14ac:dyDescent="0.25">
      <c r="B269" s="40"/>
      <c r="C269" s="48"/>
      <c r="D269" s="35"/>
      <c r="E269" s="35"/>
      <c r="F269" s="96"/>
      <c r="G269" s="36"/>
      <c r="J269" s="7"/>
      <c r="K269" s="7"/>
      <c r="L269" s="7"/>
      <c r="M269" s="7"/>
    </row>
    <row r="270" spans="2:13" ht="16.5" customHeight="1" x14ac:dyDescent="0.25">
      <c r="B270" s="40"/>
      <c r="C270" s="48"/>
      <c r="D270" s="35"/>
      <c r="E270" s="35"/>
      <c r="F270" s="96"/>
      <c r="G270" s="36"/>
      <c r="J270" s="7"/>
      <c r="K270" s="7"/>
      <c r="L270" s="7"/>
      <c r="M270" s="7"/>
    </row>
    <row r="271" spans="2:13" ht="16.5" customHeight="1" x14ac:dyDescent="0.25">
      <c r="B271" s="40"/>
      <c r="C271" s="48"/>
      <c r="D271" s="35"/>
      <c r="E271" s="35"/>
      <c r="F271" s="96"/>
      <c r="G271" s="36"/>
      <c r="J271" s="7"/>
      <c r="K271" s="7"/>
      <c r="L271" s="7"/>
      <c r="M271" s="7"/>
    </row>
    <row r="272" spans="2:13" ht="16.5" customHeight="1" x14ac:dyDescent="0.25">
      <c r="B272" s="40"/>
      <c r="C272" s="48"/>
      <c r="D272" s="35"/>
      <c r="E272" s="35"/>
      <c r="F272" s="96"/>
      <c r="G272" s="36"/>
      <c r="J272" s="7"/>
      <c r="K272" s="7"/>
      <c r="L272" s="7"/>
      <c r="M272" s="7"/>
    </row>
    <row r="273" spans="2:13" ht="16.5" customHeight="1" x14ac:dyDescent="0.25">
      <c r="B273" s="40"/>
      <c r="C273" s="48"/>
      <c r="D273" s="35"/>
      <c r="E273" s="35"/>
      <c r="F273" s="96"/>
      <c r="G273" s="36"/>
      <c r="J273" s="7"/>
      <c r="K273" s="7"/>
      <c r="L273" s="7"/>
      <c r="M273" s="7"/>
    </row>
    <row r="274" spans="2:13" ht="16.5" customHeight="1" x14ac:dyDescent="0.25">
      <c r="B274" s="40"/>
      <c r="C274" s="48"/>
      <c r="D274" s="35"/>
      <c r="E274" s="35"/>
      <c r="F274" s="96"/>
      <c r="G274" s="36"/>
      <c r="J274" s="7"/>
      <c r="K274" s="7"/>
      <c r="L274" s="7"/>
      <c r="M274" s="7"/>
    </row>
    <row r="275" spans="2:13" ht="16.5" customHeight="1" x14ac:dyDescent="0.25">
      <c r="B275" s="40"/>
      <c r="C275" s="48"/>
      <c r="D275" s="35"/>
      <c r="E275" s="35"/>
      <c r="F275" s="96"/>
      <c r="G275" s="36"/>
      <c r="J275" s="7"/>
      <c r="K275" s="7"/>
      <c r="L275" s="7"/>
      <c r="M275" s="7"/>
    </row>
    <row r="276" spans="2:13" ht="16.5" customHeight="1" x14ac:dyDescent="0.25">
      <c r="B276" s="40"/>
      <c r="C276" s="48"/>
      <c r="D276" s="35"/>
      <c r="E276" s="35"/>
      <c r="F276" s="96"/>
      <c r="G276" s="36"/>
      <c r="J276" s="7"/>
      <c r="K276" s="7"/>
      <c r="L276" s="7"/>
      <c r="M276" s="7"/>
    </row>
    <row r="277" spans="2:13" ht="16.5" customHeight="1" x14ac:dyDescent="0.25">
      <c r="B277" s="40"/>
      <c r="C277" s="48"/>
      <c r="D277" s="35"/>
      <c r="E277" s="35"/>
      <c r="F277" s="96"/>
      <c r="G277" s="36"/>
      <c r="J277" s="7"/>
      <c r="K277" s="7"/>
      <c r="L277" s="7"/>
      <c r="M277" s="7"/>
    </row>
    <row r="278" spans="2:13" ht="16.5" customHeight="1" x14ac:dyDescent="0.25">
      <c r="B278" s="40"/>
      <c r="C278" s="48"/>
      <c r="E278" s="35"/>
      <c r="F278" s="96"/>
      <c r="G278" s="36"/>
      <c r="J278" s="7"/>
      <c r="K278" s="7"/>
      <c r="L278" s="7"/>
      <c r="M278" s="7"/>
    </row>
    <row r="279" spans="2:13" ht="16.5" customHeight="1" x14ac:dyDescent="0.2">
      <c r="J279" s="7"/>
      <c r="K279" s="7"/>
      <c r="L279" s="7"/>
      <c r="M279" s="7"/>
    </row>
    <row r="280" spans="2:13" ht="16.5" customHeight="1" x14ac:dyDescent="0.2">
      <c r="J280" s="7"/>
      <c r="K280" s="7"/>
      <c r="L280" s="7"/>
      <c r="M280" s="7"/>
    </row>
    <row r="281" spans="2:13" ht="16.5" customHeight="1" x14ac:dyDescent="0.2">
      <c r="J281" s="7"/>
      <c r="K281" s="7"/>
      <c r="L281" s="7"/>
      <c r="M281" s="7"/>
    </row>
    <row r="282" spans="2:13" ht="16.5" customHeight="1" x14ac:dyDescent="0.2">
      <c r="J282" s="7"/>
      <c r="K282" s="7"/>
      <c r="L282" s="7"/>
      <c r="M282" s="7"/>
    </row>
    <row r="283" spans="2:13" ht="16.5" customHeight="1" x14ac:dyDescent="0.2">
      <c r="J283" s="7"/>
      <c r="K283" s="7"/>
      <c r="L283" s="7"/>
      <c r="M283" s="7"/>
    </row>
    <row r="284" spans="2:13" ht="16.5" customHeight="1" x14ac:dyDescent="0.2">
      <c r="J284" s="7"/>
      <c r="K284" s="7"/>
      <c r="L284" s="7"/>
      <c r="M284" s="7"/>
    </row>
    <row r="285" spans="2:13" ht="16.5" customHeight="1" x14ac:dyDescent="0.2">
      <c r="J285" s="7"/>
      <c r="K285" s="7"/>
      <c r="L285" s="7"/>
      <c r="M285" s="7"/>
    </row>
    <row r="286" spans="2:13" ht="16.5" customHeight="1" x14ac:dyDescent="0.2">
      <c r="J286" s="7"/>
      <c r="K286" s="7"/>
      <c r="L286" s="7"/>
      <c r="M286" s="7"/>
    </row>
    <row r="287" spans="2:13" ht="16.5" customHeight="1" x14ac:dyDescent="0.2">
      <c r="J287" s="7"/>
      <c r="K287" s="7"/>
      <c r="L287" s="7"/>
      <c r="M287" s="7"/>
    </row>
    <row r="288" spans="2:13" ht="16.5" customHeight="1" x14ac:dyDescent="0.2">
      <c r="J288" s="7"/>
      <c r="K288" s="7"/>
      <c r="L288" s="7"/>
      <c r="M288" s="7"/>
    </row>
    <row r="289" spans="10:13" ht="16.5" customHeight="1" x14ac:dyDescent="0.2">
      <c r="J289" s="7"/>
      <c r="K289" s="7"/>
      <c r="L289" s="7"/>
      <c r="M289" s="7"/>
    </row>
    <row r="290" spans="10:13" ht="16.5" customHeight="1" x14ac:dyDescent="0.2">
      <c r="J290" s="7"/>
      <c r="K290" s="7"/>
      <c r="L290" s="7"/>
      <c r="M290" s="7"/>
    </row>
    <row r="291" spans="10:13" ht="16.5" customHeight="1" x14ac:dyDescent="0.2">
      <c r="J291" s="7"/>
      <c r="K291" s="7"/>
      <c r="L291" s="7"/>
      <c r="M291" s="7"/>
    </row>
    <row r="292" spans="10:13" ht="16.5" customHeight="1" x14ac:dyDescent="0.2">
      <c r="J292" s="7"/>
      <c r="K292" s="7"/>
      <c r="L292" s="7"/>
      <c r="M292" s="7"/>
    </row>
    <row r="293" spans="10:13" ht="16.5" customHeight="1" x14ac:dyDescent="0.2">
      <c r="J293" s="7"/>
      <c r="K293" s="7"/>
      <c r="L293" s="7"/>
      <c r="M293" s="7"/>
    </row>
    <row r="294" spans="10:13" ht="16.5" customHeight="1" x14ac:dyDescent="0.2">
      <c r="J294" s="7"/>
      <c r="K294" s="7"/>
      <c r="L294" s="7"/>
      <c r="M294" s="7"/>
    </row>
    <row r="295" spans="10:13" ht="16.5" customHeight="1" x14ac:dyDescent="0.2">
      <c r="J295" s="7"/>
      <c r="K295" s="7"/>
      <c r="L295" s="7"/>
      <c r="M295" s="7"/>
    </row>
    <row r="296" spans="10:13" ht="16.5" customHeight="1" x14ac:dyDescent="0.2">
      <c r="J296" s="7"/>
      <c r="K296" s="7"/>
      <c r="L296" s="7"/>
      <c r="M296" s="7"/>
    </row>
    <row r="297" spans="10:13" ht="16.5" customHeight="1" x14ac:dyDescent="0.2">
      <c r="J297" s="7"/>
      <c r="K297" s="7"/>
      <c r="L297" s="7"/>
      <c r="M297" s="7"/>
    </row>
    <row r="298" spans="10:13" ht="16.5" customHeight="1" x14ac:dyDescent="0.2">
      <c r="J298" s="7"/>
      <c r="K298" s="7"/>
      <c r="L298" s="7"/>
      <c r="M298" s="7"/>
    </row>
    <row r="299" spans="10:13" ht="16.5" customHeight="1" x14ac:dyDescent="0.2">
      <c r="J299" s="7"/>
      <c r="K299" s="7"/>
      <c r="L299" s="7"/>
      <c r="M299" s="7"/>
    </row>
    <row r="300" spans="10:13" ht="16.5" customHeight="1" x14ac:dyDescent="0.2">
      <c r="J300" s="7"/>
      <c r="K300" s="7"/>
      <c r="L300" s="7"/>
      <c r="M300" s="7"/>
    </row>
    <row r="301" spans="10:13" ht="16.5" customHeight="1" x14ac:dyDescent="0.2">
      <c r="J301" s="7"/>
      <c r="K301" s="7"/>
      <c r="L301" s="7"/>
      <c r="M301" s="7"/>
    </row>
    <row r="302" spans="10:13" ht="16.5" customHeight="1" x14ac:dyDescent="0.2">
      <c r="J302" s="7"/>
      <c r="K302" s="7"/>
      <c r="L302" s="7"/>
      <c r="M302" s="7"/>
    </row>
    <row r="303" spans="10:13" ht="16.5" customHeight="1" x14ac:dyDescent="0.2">
      <c r="J303" s="7"/>
      <c r="K303" s="7"/>
      <c r="L303" s="7"/>
      <c r="M303" s="7"/>
    </row>
    <row r="304" spans="10:13" ht="16.5" customHeight="1" x14ac:dyDescent="0.2">
      <c r="J304" s="7"/>
      <c r="K304" s="7"/>
      <c r="L304" s="7"/>
      <c r="M304" s="7"/>
    </row>
    <row r="305" spans="10:13" ht="16.5" customHeight="1" x14ac:dyDescent="0.2">
      <c r="J305" s="7"/>
      <c r="K305" s="7"/>
      <c r="L305" s="7"/>
      <c r="M305" s="7"/>
    </row>
    <row r="306" spans="10:13" ht="16.5" customHeight="1" x14ac:dyDescent="0.2">
      <c r="J306" s="7"/>
      <c r="K306" s="7"/>
      <c r="L306" s="7"/>
      <c r="M306" s="7"/>
    </row>
    <row r="307" spans="10:13" ht="16.5" customHeight="1" x14ac:dyDescent="0.2">
      <c r="J307" s="7"/>
      <c r="K307" s="7"/>
      <c r="L307" s="7"/>
      <c r="M307" s="7"/>
    </row>
    <row r="308" spans="10:13" ht="16.5" customHeight="1" x14ac:dyDescent="0.2">
      <c r="J308" s="7"/>
      <c r="K308" s="7"/>
      <c r="L308" s="7"/>
      <c r="M308" s="7"/>
    </row>
  </sheetData>
  <mergeCells count="1">
    <mergeCell ref="C1:E1"/>
  </mergeCells>
  <phoneticPr fontId="12" type="noConversion"/>
  <conditionalFormatting sqref="E100 E21 E189 E145 E134:E137 E115:E116 E193:E197 E17 E26:E32 E182 E69:E71 E58 E65 E127 E125 E96:E97 E83:E93 E77 E51 E170:E171 E150:E167 E140">
    <cfRule type="expression" dxfId="499" priority="3037">
      <formula>IF(OR(ISBLANK(E17),ISBLANK(F17)),TRUE,FALSE)</formula>
    </cfRule>
  </conditionalFormatting>
  <conditionalFormatting sqref="C100 C21 C189 C115:C116 C193:C197 C13 C26:C32 C181:C182 C69:C71 C58 C65 C127 C125 C96:C97 C83:C93 C77 C51 C170:C171 C150:C167 C140">
    <cfRule type="expression" dxfId="498" priority="3036">
      <formula>IF(OR(ISBLANK(E13),ISBLANK(F13)),TRUE,FALSE)</formula>
    </cfRule>
  </conditionalFormatting>
  <conditionalFormatting sqref="F100 F21 F189 F134:F137 F115:F116 F193:F197 F13 F16:F17 F26:F32 F182 F69:F71 F65 F127 F125 F96:F97 F83:F93 F77 F51 F170:F171 F150:F167">
    <cfRule type="expression" dxfId="497" priority="3035">
      <formula>IF(OR(ISBLANK(E13),ISBLANK(F13)),TRUE,FALSE)</formula>
    </cfRule>
  </conditionalFormatting>
  <conditionalFormatting sqref="D100 D21 D189 D134:D137 D115:D116 D193:D197 D13 D16:D17 D26:D32 D69:D71 D58 D65 D127 D125 D96:D97 D83:D93 D77 D51 D170:D171 D150:D167 D140">
    <cfRule type="expression" dxfId="496" priority="3034">
      <formula>IF(OR(ISBLANK(E13),ISBLANK(F13)),TRUE,FALSE)</formula>
    </cfRule>
  </conditionalFormatting>
  <conditionalFormatting sqref="G100 G21 G189 G115:G116 G193:G197 G14:G17 G26:G32 G69:G71 G58 G65 G132:G137 G127 G125 G129 G96:G97 G83:G94 G51 G170:G171 G150:G167 G140">
    <cfRule type="expression" dxfId="495" priority="3033">
      <formula>IF(OR(ISBLANK(E14),ISBLANK(F14)),TRUE,FALSE)</formula>
    </cfRule>
  </conditionalFormatting>
  <conditionalFormatting sqref="B100 B21 B189 B115:B116 B14:B17 B26:B32 B181:B182 B69:B71 B65 B127 B125 B96:B97 B83:B93 B77 B51 B170:B171 B150:B167 B140">
    <cfRule type="expression" dxfId="494" priority="3032">
      <formula>IF(OR(ISBLANK(E14),ISBLANK(F14)),TRUE,FALSE)</formula>
    </cfRule>
  </conditionalFormatting>
  <conditionalFormatting sqref="E22">
    <cfRule type="expression" dxfId="493" priority="2778">
      <formula>IF(OR(ISBLANK(E22),ISBLANK(F22)),TRUE,FALSE)</formula>
    </cfRule>
  </conditionalFormatting>
  <conditionalFormatting sqref="C22">
    <cfRule type="expression" dxfId="492" priority="2777">
      <formula>IF(OR(ISBLANK(E22),ISBLANK(F22)),TRUE,FALSE)</formula>
    </cfRule>
  </conditionalFormatting>
  <conditionalFormatting sqref="F22">
    <cfRule type="expression" dxfId="491" priority="2776">
      <formula>IF(OR(ISBLANK(E22),ISBLANK(F22)),TRUE,FALSE)</formula>
    </cfRule>
  </conditionalFormatting>
  <conditionalFormatting sqref="D22">
    <cfRule type="expression" dxfId="490" priority="2775">
      <formula>IF(OR(ISBLANK(E22),ISBLANK(F22)),TRUE,FALSE)</formula>
    </cfRule>
  </conditionalFormatting>
  <conditionalFormatting sqref="G22">
    <cfRule type="expression" dxfId="489" priority="2774">
      <formula>IF(OR(ISBLANK(E22),ISBLANK(F22)),TRUE,FALSE)</formula>
    </cfRule>
  </conditionalFormatting>
  <conditionalFormatting sqref="B22">
    <cfRule type="expression" dxfId="488" priority="2773">
      <formula>IF(OR(ISBLANK(E22),ISBLANK(F22)),TRUE,FALSE)</formula>
    </cfRule>
  </conditionalFormatting>
  <conditionalFormatting sqref="E82">
    <cfRule type="expression" dxfId="487" priority="2598">
      <formula>IF(OR(ISBLANK(E82),ISBLANK(F82)),TRUE,FALSE)</formula>
    </cfRule>
  </conditionalFormatting>
  <conditionalFormatting sqref="C82">
    <cfRule type="expression" dxfId="486" priority="2597">
      <formula>IF(OR(ISBLANK(E82),ISBLANK(F82)),TRUE,FALSE)</formula>
    </cfRule>
  </conditionalFormatting>
  <conditionalFormatting sqref="F82">
    <cfRule type="expression" dxfId="485" priority="2596">
      <formula>IF(OR(ISBLANK(E82),ISBLANK(F82)),TRUE,FALSE)</formula>
    </cfRule>
  </conditionalFormatting>
  <conditionalFormatting sqref="B82">
    <cfRule type="expression" dxfId="484" priority="2593">
      <formula>IF(OR(ISBLANK(E82),ISBLANK(F82)),TRUE,FALSE)</formula>
    </cfRule>
  </conditionalFormatting>
  <conditionalFormatting sqref="E94">
    <cfRule type="expression" dxfId="483" priority="2532">
      <formula>IF(OR(ISBLANK(E94),ISBLANK(F94)),TRUE,FALSE)</formula>
    </cfRule>
  </conditionalFormatting>
  <conditionalFormatting sqref="C94">
    <cfRule type="expression" dxfId="482" priority="2531">
      <formula>IF(OR(ISBLANK(E94),ISBLANK(F94)),TRUE,FALSE)</formula>
    </cfRule>
  </conditionalFormatting>
  <conditionalFormatting sqref="F94">
    <cfRule type="expression" dxfId="481" priority="2530">
      <formula>IF(OR(ISBLANK(E94),ISBLANK(F94)),TRUE,FALSE)</formula>
    </cfRule>
  </conditionalFormatting>
  <conditionalFormatting sqref="D94">
    <cfRule type="expression" dxfId="480" priority="2529">
      <formula>IF(OR(ISBLANK(E94),ISBLANK(F94)),TRUE,FALSE)</formula>
    </cfRule>
  </conditionalFormatting>
  <conditionalFormatting sqref="B94">
    <cfRule type="expression" dxfId="479" priority="2527">
      <formula>IF(OR(ISBLANK(E94),ISBLANK(F94)),TRUE,FALSE)</formula>
    </cfRule>
  </conditionalFormatting>
  <conditionalFormatting sqref="E99">
    <cfRule type="expression" dxfId="478" priority="2514">
      <formula>IF(OR(ISBLANK(E99),ISBLANK(F99)),TRUE,FALSE)</formula>
    </cfRule>
  </conditionalFormatting>
  <conditionalFormatting sqref="C99">
    <cfRule type="expression" dxfId="477" priority="2513">
      <formula>IF(OR(ISBLANK(E99),ISBLANK(F99)),TRUE,FALSE)</formula>
    </cfRule>
  </conditionalFormatting>
  <conditionalFormatting sqref="F99">
    <cfRule type="expression" dxfId="476" priority="2512">
      <formula>IF(OR(ISBLANK(E99),ISBLANK(F99)),TRUE,FALSE)</formula>
    </cfRule>
  </conditionalFormatting>
  <conditionalFormatting sqref="D99">
    <cfRule type="expression" dxfId="475" priority="2511">
      <formula>IF(OR(ISBLANK(E99),ISBLANK(F99)),TRUE,FALSE)</formula>
    </cfRule>
  </conditionalFormatting>
  <conditionalFormatting sqref="G99">
    <cfRule type="expression" dxfId="474" priority="2510">
      <formula>IF(OR(ISBLANK(E99),ISBLANK(F99)),TRUE,FALSE)</formula>
    </cfRule>
  </conditionalFormatting>
  <conditionalFormatting sqref="B99">
    <cfRule type="expression" dxfId="473" priority="2509">
      <formula>IF(OR(ISBLANK(E99),ISBLANK(F99)),TRUE,FALSE)</formula>
    </cfRule>
  </conditionalFormatting>
  <conditionalFormatting sqref="F133">
    <cfRule type="expression" dxfId="472" priority="2296">
      <formula>IF(OR(ISBLANK(E133),ISBLANK(F133)),TRUE,FALSE)</formula>
    </cfRule>
  </conditionalFormatting>
  <conditionalFormatting sqref="D133">
    <cfRule type="expression" dxfId="471" priority="2295">
      <formula>IF(OR(ISBLANK(E133),ISBLANK(F133)),TRUE,FALSE)</formula>
    </cfRule>
  </conditionalFormatting>
  <conditionalFormatting sqref="B133">
    <cfRule type="expression" dxfId="470" priority="2293">
      <formula>IF(OR(ISBLANK(E133),ISBLANK(F133)),TRUE,FALSE)</formula>
    </cfRule>
  </conditionalFormatting>
  <conditionalFormatting sqref="B134:B137">
    <cfRule type="expression" dxfId="469" priority="2287">
      <formula>IF(OR(ISBLANK(E134),ISBLANK(F134)),TRUE,FALSE)</formula>
    </cfRule>
  </conditionalFormatting>
  <conditionalFormatting sqref="C145">
    <cfRule type="expression" dxfId="468" priority="2273">
      <formula>IF(OR(ISBLANK(E145),ISBLANK(F145)),TRUE,FALSE)</formula>
    </cfRule>
  </conditionalFormatting>
  <conditionalFormatting sqref="D145">
    <cfRule type="expression" dxfId="467" priority="2271">
      <formula>IF(OR(ISBLANK(E145),ISBLANK(F145)),TRUE,FALSE)</formula>
    </cfRule>
  </conditionalFormatting>
  <conditionalFormatting sqref="B145">
    <cfRule type="expression" dxfId="466" priority="2269">
      <formula>IF(OR(ISBLANK(E145),ISBLANK(F145)),TRUE,FALSE)</formula>
    </cfRule>
  </conditionalFormatting>
  <conditionalFormatting sqref="E146">
    <cfRule type="expression" dxfId="465" priority="2268">
      <formula>IF(OR(ISBLANK(E146),ISBLANK(F146)),TRUE,FALSE)</formula>
    </cfRule>
  </conditionalFormatting>
  <conditionalFormatting sqref="C146">
    <cfRule type="expression" dxfId="464" priority="2267">
      <formula>IF(OR(ISBLANK(E146),ISBLANK(F146)),TRUE,FALSE)</formula>
    </cfRule>
  </conditionalFormatting>
  <conditionalFormatting sqref="F146">
    <cfRule type="expression" dxfId="463" priority="2266">
      <formula>IF(OR(ISBLANK(E146),ISBLANK(F146)),TRUE,FALSE)</formula>
    </cfRule>
  </conditionalFormatting>
  <conditionalFormatting sqref="D146">
    <cfRule type="expression" dxfId="462" priority="2265">
      <formula>IF(OR(ISBLANK(E146),ISBLANK(F146)),TRUE,FALSE)</formula>
    </cfRule>
  </conditionalFormatting>
  <conditionalFormatting sqref="G146">
    <cfRule type="expression" dxfId="461" priority="2264">
      <formula>IF(OR(ISBLANK(E146),ISBLANK(F146)),TRUE,FALSE)</formula>
    </cfRule>
  </conditionalFormatting>
  <conditionalFormatting sqref="B146">
    <cfRule type="expression" dxfId="460" priority="2263">
      <formula>IF(OR(ISBLANK(E146),ISBLANK(F146)),TRUE,FALSE)</formula>
    </cfRule>
  </conditionalFormatting>
  <conditionalFormatting sqref="C133">
    <cfRule type="expression" dxfId="459" priority="1971">
      <formula>IF(OR(ISBLANK(E133),ISBLANK(F133)),TRUE,FALSE)</formula>
    </cfRule>
  </conditionalFormatting>
  <conditionalFormatting sqref="E226">
    <cfRule type="expression" dxfId="458" priority="1375">
      <formula>IF(OR(ISBLANK(E226),ISBLANK(F226)),TRUE,FALSE)</formula>
    </cfRule>
  </conditionalFormatting>
  <conditionalFormatting sqref="F226">
    <cfRule type="expression" dxfId="457" priority="1374">
      <formula>IF(OR(ISBLANK(E226),ISBLANK(F226)),TRUE,FALSE)</formula>
    </cfRule>
  </conditionalFormatting>
  <conditionalFormatting sqref="G226:G227">
    <cfRule type="expression" dxfId="456" priority="1373">
      <formula>IF(OR(ISBLANK(E226),ISBLANK(F226)),TRUE,FALSE)</formula>
    </cfRule>
  </conditionalFormatting>
  <conditionalFormatting sqref="C226">
    <cfRule type="expression" dxfId="455" priority="1372">
      <formula>IF(OR(ISBLANK(E226),ISBLANK(F226)),TRUE,FALSE)</formula>
    </cfRule>
  </conditionalFormatting>
  <conditionalFormatting sqref="B226">
    <cfRule type="expression" dxfId="454" priority="1371">
      <formula>IF(OR(ISBLANK(E226),ISBLANK(F226)),TRUE,FALSE)</formula>
    </cfRule>
  </conditionalFormatting>
  <conditionalFormatting sqref="G145">
    <cfRule type="expression" dxfId="453" priority="928">
      <formula>IF(OR(ISBLANK(E145),ISBLANK(F145)),TRUE,FALSE)</formula>
    </cfRule>
  </conditionalFormatting>
  <conditionalFormatting sqref="F145">
    <cfRule type="expression" dxfId="452" priority="917">
      <formula>IF(OR(ISBLANK(E145),ISBLANK(F145)),TRUE,FALSE)</formula>
    </cfRule>
  </conditionalFormatting>
  <conditionalFormatting sqref="G95">
    <cfRule type="expression" dxfId="451" priority="904">
      <formula>IF(OR(ISBLANK(E95),ISBLANK(F95)),TRUE,FALSE)</formula>
    </cfRule>
  </conditionalFormatting>
  <conditionalFormatting sqref="E95">
    <cfRule type="expression" dxfId="450" priority="903">
      <formula>IF(OR(ISBLANK(E95),ISBLANK(F95)),TRUE,FALSE)</formula>
    </cfRule>
  </conditionalFormatting>
  <conditionalFormatting sqref="C95">
    <cfRule type="expression" dxfId="449" priority="902">
      <formula>IF(OR(ISBLANK(E95),ISBLANK(F95)),TRUE,FALSE)</formula>
    </cfRule>
  </conditionalFormatting>
  <conditionalFormatting sqref="F95">
    <cfRule type="expression" dxfId="448" priority="901">
      <formula>IF(OR(ISBLANK(E95),ISBLANK(F95)),TRUE,FALSE)</formula>
    </cfRule>
  </conditionalFormatting>
  <conditionalFormatting sqref="D95">
    <cfRule type="expression" dxfId="447" priority="900">
      <formula>IF(OR(ISBLANK(E95),ISBLANK(F95)),TRUE,FALSE)</formula>
    </cfRule>
  </conditionalFormatting>
  <conditionalFormatting sqref="B95">
    <cfRule type="expression" dxfId="446" priority="899">
      <formula>IF(OR(ISBLANK(E95),ISBLANK(F95)),TRUE,FALSE)</formula>
    </cfRule>
  </conditionalFormatting>
  <conditionalFormatting sqref="B98">
    <cfRule type="expression" dxfId="445" priority="888">
      <formula>IF(OR(ISBLANK(E98),ISBLANK(F98)),TRUE,FALSE)</formula>
    </cfRule>
  </conditionalFormatting>
  <conditionalFormatting sqref="G98">
    <cfRule type="expression" dxfId="444" priority="893">
      <formula>IF(OR(ISBLANK(E98),ISBLANK(F98)),TRUE,FALSE)</formula>
    </cfRule>
  </conditionalFormatting>
  <conditionalFormatting sqref="E98">
    <cfRule type="expression" dxfId="443" priority="892">
      <formula>IF(OR(ISBLANK(E98),ISBLANK(F98)),TRUE,FALSE)</formula>
    </cfRule>
  </conditionalFormatting>
  <conditionalFormatting sqref="C98">
    <cfRule type="expression" dxfId="442" priority="891">
      <formula>IF(OR(ISBLANK(E98),ISBLANK(F98)),TRUE,FALSE)</formula>
    </cfRule>
  </conditionalFormatting>
  <conditionalFormatting sqref="F98">
    <cfRule type="expression" dxfId="441" priority="890">
      <formula>IF(OR(ISBLANK(E98),ISBLANK(F98)),TRUE,FALSE)</formula>
    </cfRule>
  </conditionalFormatting>
  <conditionalFormatting sqref="D98">
    <cfRule type="expression" dxfId="440" priority="889">
      <formula>IF(OR(ISBLANK(E98),ISBLANK(F98)),TRUE,FALSE)</formula>
    </cfRule>
  </conditionalFormatting>
  <conditionalFormatting sqref="E16">
    <cfRule type="expression" dxfId="439" priority="878">
      <formula>IF(OR(ISBLANK(E16),ISBLANK(F16)),TRUE,FALSE)</formula>
    </cfRule>
  </conditionalFormatting>
  <conditionalFormatting sqref="D227">
    <cfRule type="expression" dxfId="438" priority="831">
      <formula>IF(OR(ISBLANK(E227),ISBLANK(F227)),TRUE,FALSE)</formula>
    </cfRule>
  </conditionalFormatting>
  <conditionalFormatting sqref="E227">
    <cfRule type="expression" dxfId="437" priority="830">
      <formula>IF(OR(ISBLANK(E227),ISBLANK(F227)),TRUE,FALSE)</formula>
    </cfRule>
  </conditionalFormatting>
  <conditionalFormatting sqref="F227">
    <cfRule type="expression" dxfId="436" priority="829">
      <formula>IF(OR(ISBLANK(E227),ISBLANK(F227)),TRUE,FALSE)</formula>
    </cfRule>
  </conditionalFormatting>
  <conditionalFormatting sqref="C227">
    <cfRule type="expression" dxfId="435" priority="828">
      <formula>IF(OR(ISBLANK(E227),ISBLANK(F227)),TRUE,FALSE)</formula>
    </cfRule>
  </conditionalFormatting>
  <conditionalFormatting sqref="B227">
    <cfRule type="expression" dxfId="434" priority="827">
      <formula>IF(OR(ISBLANK(E227),ISBLANK(F227)),TRUE,FALSE)</formula>
    </cfRule>
  </conditionalFormatting>
  <conditionalFormatting sqref="D20">
    <cfRule type="expression" dxfId="433" priority="797">
      <formula>IF(OR(ISBLANK(E20),ISBLANK(F20)),TRUE,FALSE)</formula>
    </cfRule>
  </conditionalFormatting>
  <conditionalFormatting sqref="E20">
    <cfRule type="expression" dxfId="432" priority="800">
      <formula>IF(OR(ISBLANK(E20),ISBLANK(F20)),TRUE,FALSE)</formula>
    </cfRule>
  </conditionalFormatting>
  <conditionalFormatting sqref="C20">
    <cfRule type="expression" dxfId="431" priority="799">
      <formula>IF(OR(ISBLANK(E20),ISBLANK(F20)),TRUE,FALSE)</formula>
    </cfRule>
  </conditionalFormatting>
  <conditionalFormatting sqref="F20">
    <cfRule type="expression" dxfId="430" priority="798">
      <formula>IF(OR(ISBLANK(E20),ISBLANK(F20)),TRUE,FALSE)</formula>
    </cfRule>
  </conditionalFormatting>
  <conditionalFormatting sqref="G20">
    <cfRule type="expression" dxfId="429" priority="796">
      <formula>IF(OR(ISBLANK(E20),ISBLANK(F20)),TRUE,FALSE)</formula>
    </cfRule>
  </conditionalFormatting>
  <conditionalFormatting sqref="B20">
    <cfRule type="expression" dxfId="428" priority="795">
      <formula>IF(OR(ISBLANK(E20),ISBLANK(F20)),TRUE,FALSE)</formula>
    </cfRule>
  </conditionalFormatting>
  <conditionalFormatting sqref="D226">
    <cfRule type="expression" dxfId="427" priority="787">
      <formula>IF(OR(ISBLANK(E226),ISBLANK(F226)),TRUE,FALSE)</formula>
    </cfRule>
  </conditionalFormatting>
  <conditionalFormatting sqref="G13">
    <cfRule type="expression" dxfId="426" priority="675">
      <formula>IF(OR(ISBLANK(E13),ISBLANK(F13)),TRUE,FALSE)</formula>
    </cfRule>
  </conditionalFormatting>
  <conditionalFormatting sqref="B13">
    <cfRule type="expression" dxfId="425" priority="674">
      <formula>IF(OR(ISBLANK(E13),ISBLANK(F13)),TRUE,FALSE)</formula>
    </cfRule>
  </conditionalFormatting>
  <conditionalFormatting sqref="E13">
    <cfRule type="expression" dxfId="424" priority="672">
      <formula>IF(OR(ISBLANK(E13),ISBLANK(F13)),TRUE,FALSE)</formula>
    </cfRule>
  </conditionalFormatting>
  <conditionalFormatting sqref="E15">
    <cfRule type="expression" dxfId="423" priority="471">
      <formula>IF(OR(ISBLANK(E15),ISBLANK(F15)),TRUE,FALSE)</formula>
    </cfRule>
  </conditionalFormatting>
  <conditionalFormatting sqref="C15">
    <cfRule type="expression" dxfId="422" priority="470">
      <formula>IF(OR(ISBLANK(E15),ISBLANK(F15)),TRUE,FALSE)</formula>
    </cfRule>
  </conditionalFormatting>
  <conditionalFormatting sqref="D53">
    <cfRule type="expression" dxfId="421" priority="503">
      <formula>IF(OR(ISBLANK(E53),ISBLANK(F53)),TRUE,FALSE)</formula>
    </cfRule>
  </conditionalFormatting>
  <conditionalFormatting sqref="E133">
    <cfRule type="expression" dxfId="420" priority="529">
      <formula>IF(OR(ISBLANK(E133),ISBLANK(F133)),TRUE,FALSE)</formula>
    </cfRule>
  </conditionalFormatting>
  <conditionalFormatting sqref="C134:C137">
    <cfRule type="expression" dxfId="419" priority="528">
      <formula>IF(OR(ISBLANK(E134),ISBLANK(F134)),TRUE,FALSE)</formula>
    </cfRule>
  </conditionalFormatting>
  <conditionalFormatting sqref="E139">
    <cfRule type="expression" dxfId="418" priority="527">
      <formula>IF(OR(ISBLANK(E139),ISBLANK(F139)),TRUE,FALSE)</formula>
    </cfRule>
  </conditionalFormatting>
  <conditionalFormatting sqref="C139">
    <cfRule type="expression" dxfId="417" priority="526">
      <formula>IF(OR(ISBLANK(E139),ISBLANK(F139)),TRUE,FALSE)</formula>
    </cfRule>
  </conditionalFormatting>
  <conditionalFormatting sqref="D139">
    <cfRule type="expression" dxfId="416" priority="525">
      <formula>IF(OR(ISBLANK(E139),ISBLANK(F139)),TRUE,FALSE)</formula>
    </cfRule>
  </conditionalFormatting>
  <conditionalFormatting sqref="B139">
    <cfRule type="expression" dxfId="415" priority="524">
      <formula>IF(OR(ISBLANK(E139),ISBLANK(F139)),TRUE,FALSE)</formula>
    </cfRule>
  </conditionalFormatting>
  <conditionalFormatting sqref="G139">
    <cfRule type="expression" dxfId="414" priority="523">
      <formula>IF(OR(ISBLANK(E139),ISBLANK(F139)),TRUE,FALSE)</formula>
    </cfRule>
  </conditionalFormatting>
  <conditionalFormatting sqref="F139">
    <cfRule type="expression" dxfId="413" priority="522">
      <formula>IF(OR(ISBLANK(E139),ISBLANK(F139)),TRUE,FALSE)</formula>
    </cfRule>
  </conditionalFormatting>
  <conditionalFormatting sqref="B198">
    <cfRule type="expression" dxfId="412" priority="484">
      <formula>IF(OR(ISBLANK(E198),ISBLANK(F198)),TRUE,FALSE)</formula>
    </cfRule>
  </conditionalFormatting>
  <conditionalFormatting sqref="E53">
    <cfRule type="expression" dxfId="411" priority="506">
      <formula>IF(OR(ISBLANK(E53),ISBLANK(F53)),TRUE,FALSE)</formula>
    </cfRule>
  </conditionalFormatting>
  <conditionalFormatting sqref="C53">
    <cfRule type="expression" dxfId="410" priority="505">
      <formula>IF(OR(ISBLANK(E53),ISBLANK(F53)),TRUE,FALSE)</formula>
    </cfRule>
  </conditionalFormatting>
  <conditionalFormatting sqref="F53">
    <cfRule type="expression" dxfId="409" priority="504">
      <formula>IF(OR(ISBLANK(E53),ISBLANK(F53)),TRUE,FALSE)</formula>
    </cfRule>
  </conditionalFormatting>
  <conditionalFormatting sqref="G53">
    <cfRule type="expression" dxfId="408" priority="502">
      <formula>IF(OR(ISBLANK(E53),ISBLANK(F53)),TRUE,FALSE)</formula>
    </cfRule>
  </conditionalFormatting>
  <conditionalFormatting sqref="B53">
    <cfRule type="expression" dxfId="407" priority="501">
      <formula>IF(OR(ISBLANK(E53),ISBLANK(F53)),TRUE,FALSE)</formula>
    </cfRule>
  </conditionalFormatting>
  <conditionalFormatting sqref="E202:E221">
    <cfRule type="expression" dxfId="406" priority="500">
      <formula>IF(OR(ISBLANK(E202),ISBLANK(F202)),TRUE,FALSE)</formula>
    </cfRule>
  </conditionalFormatting>
  <conditionalFormatting sqref="C202:C221">
    <cfRule type="expression" dxfId="405" priority="499">
      <formula>IF(OR(ISBLANK(E202),ISBLANK(F202)),TRUE,FALSE)</formula>
    </cfRule>
  </conditionalFormatting>
  <conditionalFormatting sqref="F202:F221">
    <cfRule type="expression" dxfId="404" priority="498">
      <formula>IF(OR(ISBLANK(E202),ISBLANK(F202)),TRUE,FALSE)</formula>
    </cfRule>
  </conditionalFormatting>
  <conditionalFormatting sqref="D202:D221">
    <cfRule type="expression" dxfId="403" priority="497">
      <formula>IF(OR(ISBLANK(E202),ISBLANK(F202)),TRUE,FALSE)</formula>
    </cfRule>
  </conditionalFormatting>
  <conditionalFormatting sqref="G202:G221">
    <cfRule type="expression" dxfId="402" priority="496">
      <formula>IF(OR(ISBLANK(E202),ISBLANK(F202)),TRUE,FALSE)</formula>
    </cfRule>
  </conditionalFormatting>
  <conditionalFormatting sqref="B207:B221">
    <cfRule type="expression" dxfId="401" priority="495">
      <formula>IF(OR(ISBLANK(E207),ISBLANK(F207)),TRUE,FALSE)</formula>
    </cfRule>
  </conditionalFormatting>
  <conditionalFormatting sqref="B193:B197">
    <cfRule type="expression" dxfId="400" priority="490">
      <formula>IF(OR(ISBLANK(E193),ISBLANK(F193)),TRUE,FALSE)</formula>
    </cfRule>
  </conditionalFormatting>
  <conditionalFormatting sqref="E198">
    <cfRule type="expression" dxfId="399" priority="489">
      <formula>IF(OR(ISBLANK(E198),ISBLANK(F198)),TRUE,FALSE)</formula>
    </cfRule>
  </conditionalFormatting>
  <conditionalFormatting sqref="C198">
    <cfRule type="expression" dxfId="398" priority="488">
      <formula>IF(OR(ISBLANK(E198),ISBLANK(F198)),TRUE,FALSE)</formula>
    </cfRule>
  </conditionalFormatting>
  <conditionalFormatting sqref="F198">
    <cfRule type="expression" dxfId="397" priority="487">
      <formula>IF(OR(ISBLANK(E198),ISBLANK(F198)),TRUE,FALSE)</formula>
    </cfRule>
  </conditionalFormatting>
  <conditionalFormatting sqref="D198">
    <cfRule type="expression" dxfId="396" priority="486">
      <formula>IF(OR(ISBLANK(E198),ISBLANK(F198)),TRUE,FALSE)</formula>
    </cfRule>
  </conditionalFormatting>
  <conditionalFormatting sqref="G198">
    <cfRule type="expression" dxfId="395" priority="485">
      <formula>IF(OR(ISBLANK(E198),ISBLANK(F198)),TRUE,FALSE)</formula>
    </cfRule>
  </conditionalFormatting>
  <conditionalFormatting sqref="B202:B206">
    <cfRule type="expression" dxfId="394" priority="478">
      <formula>IF(OR(ISBLANK(E202),ISBLANK(F202)),TRUE,FALSE)</formula>
    </cfRule>
  </conditionalFormatting>
  <conditionalFormatting sqref="E222">
    <cfRule type="expression" dxfId="393" priority="477">
      <formula>IF(OR(ISBLANK(E222),ISBLANK(F222)),TRUE,FALSE)</formula>
    </cfRule>
  </conditionalFormatting>
  <conditionalFormatting sqref="C222">
    <cfRule type="expression" dxfId="392" priority="476">
      <formula>IF(OR(ISBLANK(E222),ISBLANK(F222)),TRUE,FALSE)</formula>
    </cfRule>
  </conditionalFormatting>
  <conditionalFormatting sqref="F222">
    <cfRule type="expression" dxfId="391" priority="475">
      <formula>IF(OR(ISBLANK(E222),ISBLANK(F222)),TRUE,FALSE)</formula>
    </cfRule>
  </conditionalFormatting>
  <conditionalFormatting sqref="D222">
    <cfRule type="expression" dxfId="390" priority="474">
      <formula>IF(OR(ISBLANK(E222),ISBLANK(F222)),TRUE,FALSE)</formula>
    </cfRule>
  </conditionalFormatting>
  <conditionalFormatting sqref="G222">
    <cfRule type="expression" dxfId="389" priority="473">
      <formula>IF(OR(ISBLANK(E222),ISBLANK(F222)),TRUE,FALSE)</formula>
    </cfRule>
  </conditionalFormatting>
  <conditionalFormatting sqref="B222">
    <cfRule type="expression" dxfId="388" priority="472">
      <formula>IF(OR(ISBLANK(E222),ISBLANK(F222)),TRUE,FALSE)</formula>
    </cfRule>
  </conditionalFormatting>
  <conditionalFormatting sqref="F15">
    <cfRule type="expression" dxfId="387" priority="469">
      <formula>IF(OR(ISBLANK(E15),ISBLANK(F15)),TRUE,FALSE)</formula>
    </cfRule>
  </conditionalFormatting>
  <conditionalFormatting sqref="D15">
    <cfRule type="expression" dxfId="386" priority="468">
      <formula>IF(OR(ISBLANK(E15),ISBLANK(F15)),TRUE,FALSE)</formula>
    </cfRule>
  </conditionalFormatting>
  <conditionalFormatting sqref="E14">
    <cfRule type="expression" dxfId="385" priority="467">
      <formula>IF(OR(ISBLANK(E14),ISBLANK(F14)),TRUE,FALSE)</formula>
    </cfRule>
  </conditionalFormatting>
  <conditionalFormatting sqref="C14">
    <cfRule type="expression" dxfId="384" priority="466">
      <formula>IF(OR(ISBLANK(E14),ISBLANK(F14)),TRUE,FALSE)</formula>
    </cfRule>
  </conditionalFormatting>
  <conditionalFormatting sqref="F14">
    <cfRule type="expression" dxfId="383" priority="465">
      <formula>IF(OR(ISBLANK(E14),ISBLANK(F14)),TRUE,FALSE)</formula>
    </cfRule>
  </conditionalFormatting>
  <conditionalFormatting sqref="D14">
    <cfRule type="expression" dxfId="382" priority="464">
      <formula>IF(OR(ISBLANK(E14),ISBLANK(F14)),TRUE,FALSE)</formula>
    </cfRule>
  </conditionalFormatting>
  <conditionalFormatting sqref="C17">
    <cfRule type="expression" dxfId="381" priority="463">
      <formula>IF(OR(ISBLANK(E17),ISBLANK(F17)),TRUE,FALSE)</formula>
    </cfRule>
  </conditionalFormatting>
  <conditionalFormatting sqref="C16">
    <cfRule type="expression" dxfId="380" priority="462">
      <formula>IF(OR(ISBLANK(E16),ISBLANK(F16)),TRUE,FALSE)</formula>
    </cfRule>
  </conditionalFormatting>
  <conditionalFormatting sqref="C19">
    <cfRule type="expression" dxfId="379" priority="445">
      <formula>IF(OR(ISBLANK(E19),ISBLANK(F19)),TRUE,FALSE)</formula>
    </cfRule>
  </conditionalFormatting>
  <conditionalFormatting sqref="B43">
    <cfRule type="expression" dxfId="378" priority="410">
      <formula>IF(OR(ISBLANK(E43),ISBLANK(F43)),TRUE,FALSE)</formula>
    </cfRule>
  </conditionalFormatting>
  <conditionalFormatting sqref="G18:G19">
    <cfRule type="expression" dxfId="377" priority="455">
      <formula>IF(OR(ISBLANK(E18),ISBLANK(F18)),TRUE,FALSE)</formula>
    </cfRule>
  </conditionalFormatting>
  <conditionalFormatting sqref="B18:B19">
    <cfRule type="expression" dxfId="376" priority="454">
      <formula>IF(OR(ISBLANK(E18),ISBLANK(F18)),TRUE,FALSE)</formula>
    </cfRule>
  </conditionalFormatting>
  <conditionalFormatting sqref="E19">
    <cfRule type="expression" dxfId="375" priority="453">
      <formula>IF(OR(ISBLANK(E19),ISBLANK(F19)),TRUE,FALSE)</formula>
    </cfRule>
  </conditionalFormatting>
  <conditionalFormatting sqref="F19">
    <cfRule type="expression" dxfId="374" priority="451">
      <formula>IF(OR(ISBLANK(E19),ISBLANK(F19)),TRUE,FALSE)</formula>
    </cfRule>
  </conditionalFormatting>
  <conditionalFormatting sqref="D19">
    <cfRule type="expression" dxfId="373" priority="450">
      <formula>IF(OR(ISBLANK(E19),ISBLANK(F19)),TRUE,FALSE)</formula>
    </cfRule>
  </conditionalFormatting>
  <conditionalFormatting sqref="E18">
    <cfRule type="expression" dxfId="372" priority="449">
      <formula>IF(OR(ISBLANK(E18),ISBLANK(F18)),TRUE,FALSE)</formula>
    </cfRule>
  </conditionalFormatting>
  <conditionalFormatting sqref="C18">
    <cfRule type="expression" dxfId="371" priority="448">
      <formula>IF(OR(ISBLANK(E18),ISBLANK(F18)),TRUE,FALSE)</formula>
    </cfRule>
  </conditionalFormatting>
  <conditionalFormatting sqref="F18">
    <cfRule type="expression" dxfId="370" priority="447">
      <formula>IF(OR(ISBLANK(E18),ISBLANK(F18)),TRUE,FALSE)</formula>
    </cfRule>
  </conditionalFormatting>
  <conditionalFormatting sqref="D18">
    <cfRule type="expression" dxfId="369" priority="446">
      <formula>IF(OR(ISBLANK(E18),ISBLANK(F18)),TRUE,FALSE)</formula>
    </cfRule>
  </conditionalFormatting>
  <conditionalFormatting sqref="F44">
    <cfRule type="expression" dxfId="368" priority="406">
      <formula>IF(OR(ISBLANK(E44),ISBLANK(F44)),TRUE,FALSE)</formula>
    </cfRule>
  </conditionalFormatting>
  <conditionalFormatting sqref="E38:E41">
    <cfRule type="expression" dxfId="367" priority="428">
      <formula>IF(OR(ISBLANK(E38),ISBLANK(F38)),TRUE,FALSE)</formula>
    </cfRule>
  </conditionalFormatting>
  <conditionalFormatting sqref="C38:C41">
    <cfRule type="expression" dxfId="366" priority="427">
      <formula>IF(OR(ISBLANK(E38),ISBLANK(F38)),TRUE,FALSE)</formula>
    </cfRule>
  </conditionalFormatting>
  <conditionalFormatting sqref="F38:F41">
    <cfRule type="expression" dxfId="365" priority="426">
      <formula>IF(OR(ISBLANK(E38),ISBLANK(F38)),TRUE,FALSE)</formula>
    </cfRule>
  </conditionalFormatting>
  <conditionalFormatting sqref="D38:D41">
    <cfRule type="expression" dxfId="364" priority="425">
      <formula>IF(OR(ISBLANK(E38),ISBLANK(F38)),TRUE,FALSE)</formula>
    </cfRule>
  </conditionalFormatting>
  <conditionalFormatting sqref="G38:G41">
    <cfRule type="expression" dxfId="363" priority="424">
      <formula>IF(OR(ISBLANK(E38),ISBLANK(F38)),TRUE,FALSE)</formula>
    </cfRule>
  </conditionalFormatting>
  <conditionalFormatting sqref="B38:B41">
    <cfRule type="expression" dxfId="362" priority="423">
      <formula>IF(OR(ISBLANK(E38),ISBLANK(F38)),TRUE,FALSE)</formula>
    </cfRule>
  </conditionalFormatting>
  <conditionalFormatting sqref="E34:E36">
    <cfRule type="expression" dxfId="361" priority="422">
      <formula>IF(OR(ISBLANK(E34),ISBLANK(F34)),TRUE,FALSE)</formula>
    </cfRule>
  </conditionalFormatting>
  <conditionalFormatting sqref="C34:C36">
    <cfRule type="expression" dxfId="360" priority="421">
      <formula>IF(OR(ISBLANK(E34),ISBLANK(F34)),TRUE,FALSE)</formula>
    </cfRule>
  </conditionalFormatting>
  <conditionalFormatting sqref="F34:F36">
    <cfRule type="expression" dxfId="359" priority="420">
      <formula>IF(OR(ISBLANK(E34),ISBLANK(F34)),TRUE,FALSE)</formula>
    </cfRule>
  </conditionalFormatting>
  <conditionalFormatting sqref="D34:D36">
    <cfRule type="expression" dxfId="358" priority="419">
      <formula>IF(OR(ISBLANK(E34),ISBLANK(F34)),TRUE,FALSE)</formula>
    </cfRule>
  </conditionalFormatting>
  <conditionalFormatting sqref="G34:G36">
    <cfRule type="expression" dxfId="357" priority="418">
      <formula>IF(OR(ISBLANK(E34),ISBLANK(F34)),TRUE,FALSE)</formula>
    </cfRule>
  </conditionalFormatting>
  <conditionalFormatting sqref="B44 B34:B36">
    <cfRule type="expression" dxfId="356" priority="417">
      <formula>IF(OR(ISBLANK(E34),ISBLANK(F34)),TRUE,FALSE)</formula>
    </cfRule>
  </conditionalFormatting>
  <conditionalFormatting sqref="C37">
    <cfRule type="expression" dxfId="355" priority="412">
      <formula>IF(OR(ISBLANK(E37),ISBLANK(F37)),TRUE,FALSE)</formula>
    </cfRule>
  </conditionalFormatting>
  <conditionalFormatting sqref="D37">
    <cfRule type="expression" dxfId="354" priority="416">
      <formula>IF(OR(ISBLANK(E37),ISBLANK(F37)),TRUE,FALSE)</formula>
    </cfRule>
  </conditionalFormatting>
  <conditionalFormatting sqref="E37">
    <cfRule type="expression" dxfId="353" priority="415">
      <formula>IF(OR(ISBLANK(E37),ISBLANK(F37)),TRUE,FALSE)</formula>
    </cfRule>
  </conditionalFormatting>
  <conditionalFormatting sqref="F37">
    <cfRule type="expression" dxfId="352" priority="414">
      <formula>IF(OR(ISBLANK(E37),ISBLANK(F37)),TRUE,FALSE)</formula>
    </cfRule>
  </conditionalFormatting>
  <conditionalFormatting sqref="G37">
    <cfRule type="expression" dxfId="351" priority="413">
      <formula>IF(OR(ISBLANK(E37),ISBLANK(F37)),TRUE,FALSE)</formula>
    </cfRule>
  </conditionalFormatting>
  <conditionalFormatting sqref="B37">
    <cfRule type="expression" dxfId="350" priority="411">
      <formula>IF(OR(ISBLANK(E37),ISBLANK(F37)),TRUE,FALSE)</formula>
    </cfRule>
  </conditionalFormatting>
  <conditionalFormatting sqref="B42">
    <cfRule type="expression" dxfId="349" priority="409">
      <formula>IF(OR(ISBLANK(E42),ISBLANK(F42)),TRUE,FALSE)</formula>
    </cfRule>
  </conditionalFormatting>
  <conditionalFormatting sqref="E44">
    <cfRule type="expression" dxfId="348" priority="408">
      <formula>IF(OR(ISBLANK(E44),ISBLANK(F44)),TRUE,FALSE)</formula>
    </cfRule>
  </conditionalFormatting>
  <conditionalFormatting sqref="C44">
    <cfRule type="expression" dxfId="347" priority="407">
      <formula>IF(OR(ISBLANK(E44),ISBLANK(F44)),TRUE,FALSE)</formula>
    </cfRule>
  </conditionalFormatting>
  <conditionalFormatting sqref="D44">
    <cfRule type="expression" dxfId="346" priority="405">
      <formula>IF(OR(ISBLANK(E44),ISBLANK(F44)),TRUE,FALSE)</formula>
    </cfRule>
  </conditionalFormatting>
  <conditionalFormatting sqref="G44">
    <cfRule type="expression" dxfId="345" priority="404">
      <formula>IF(OR(ISBLANK(E44),ISBLANK(F44)),TRUE,FALSE)</formula>
    </cfRule>
  </conditionalFormatting>
  <conditionalFormatting sqref="D42:D43">
    <cfRule type="expression" dxfId="344" priority="403">
      <formula>IF(OR(ISBLANK(E42),ISBLANK(F42)),TRUE,FALSE)</formula>
    </cfRule>
  </conditionalFormatting>
  <conditionalFormatting sqref="E42:E43">
    <cfRule type="expression" dxfId="343" priority="402">
      <formula>IF(OR(ISBLANK(E42),ISBLANK(F42)),TRUE,FALSE)</formula>
    </cfRule>
  </conditionalFormatting>
  <conditionalFormatting sqref="F42:F43">
    <cfRule type="expression" dxfId="342" priority="401">
      <formula>IF(OR(ISBLANK(E42),ISBLANK(F42)),TRUE,FALSE)</formula>
    </cfRule>
  </conditionalFormatting>
  <conditionalFormatting sqref="C42:C43">
    <cfRule type="expression" dxfId="341" priority="400">
      <formula>IF(OR(ISBLANK(E42),ISBLANK(F42)),TRUE,FALSE)</formula>
    </cfRule>
  </conditionalFormatting>
  <conditionalFormatting sqref="G42">
    <cfRule type="expression" dxfId="340" priority="399">
      <formula>IF(OR(ISBLANK(E42),ISBLANK(F42)),TRUE,FALSE)</formula>
    </cfRule>
  </conditionalFormatting>
  <conditionalFormatting sqref="G43">
    <cfRule type="expression" dxfId="339" priority="398">
      <formula>IF(OR(ISBLANK(E43),ISBLANK(F43)),TRUE,FALSE)</formula>
    </cfRule>
  </conditionalFormatting>
  <conditionalFormatting sqref="E33">
    <cfRule type="expression" dxfId="338" priority="397">
      <formula>IF(OR(ISBLANK(E33),ISBLANK(F33)),TRUE,FALSE)</formula>
    </cfRule>
  </conditionalFormatting>
  <conditionalFormatting sqref="C33">
    <cfRule type="expression" dxfId="337" priority="396">
      <formula>IF(OR(ISBLANK(E33),ISBLANK(F33)),TRUE,FALSE)</formula>
    </cfRule>
  </conditionalFormatting>
  <conditionalFormatting sqref="F33">
    <cfRule type="expression" dxfId="336" priority="395">
      <formula>IF(OR(ISBLANK(E33),ISBLANK(F33)),TRUE,FALSE)</formula>
    </cfRule>
  </conditionalFormatting>
  <conditionalFormatting sqref="D33">
    <cfRule type="expression" dxfId="335" priority="394">
      <formula>IF(OR(ISBLANK(E33),ISBLANK(F33)),TRUE,FALSE)</formula>
    </cfRule>
  </conditionalFormatting>
  <conditionalFormatting sqref="G33">
    <cfRule type="expression" dxfId="334" priority="393">
      <formula>IF(OR(ISBLANK(E33),ISBLANK(F33)),TRUE,FALSE)</formula>
    </cfRule>
  </conditionalFormatting>
  <conditionalFormatting sqref="B33">
    <cfRule type="expression" dxfId="333" priority="392">
      <formula>IF(OR(ISBLANK(E33),ISBLANK(F33)),TRUE,FALSE)</formula>
    </cfRule>
  </conditionalFormatting>
  <conditionalFormatting sqref="E49">
    <cfRule type="expression" dxfId="332" priority="391">
      <formula>IF(OR(ISBLANK(E49),ISBLANK(F49)),TRUE,FALSE)</formula>
    </cfRule>
  </conditionalFormatting>
  <conditionalFormatting sqref="C49">
    <cfRule type="expression" dxfId="331" priority="390">
      <formula>IF(OR(ISBLANK(E49),ISBLANK(F49)),TRUE,FALSE)</formula>
    </cfRule>
  </conditionalFormatting>
  <conditionalFormatting sqref="F49">
    <cfRule type="expression" dxfId="330" priority="389">
      <formula>IF(OR(ISBLANK(E49),ISBLANK(F49)),TRUE,FALSE)</formula>
    </cfRule>
  </conditionalFormatting>
  <conditionalFormatting sqref="D49">
    <cfRule type="expression" dxfId="329" priority="388">
      <formula>IF(OR(ISBLANK(E49),ISBLANK(F49)),TRUE,FALSE)</formula>
    </cfRule>
  </conditionalFormatting>
  <conditionalFormatting sqref="G48:G49">
    <cfRule type="expression" dxfId="328" priority="387">
      <formula>IF(OR(ISBLANK(E48),ISBLANK(F48)),TRUE,FALSE)</formula>
    </cfRule>
  </conditionalFormatting>
  <conditionalFormatting sqref="B49">
    <cfRule type="expression" dxfId="327" priority="386">
      <formula>IF(OR(ISBLANK(E49),ISBLANK(F49)),TRUE,FALSE)</formula>
    </cfRule>
  </conditionalFormatting>
  <conditionalFormatting sqref="E48">
    <cfRule type="expression" dxfId="326" priority="385">
      <formula>IF(OR(ISBLANK(E48),ISBLANK(F48)),TRUE,FALSE)</formula>
    </cfRule>
  </conditionalFormatting>
  <conditionalFormatting sqref="C48">
    <cfRule type="expression" dxfId="325" priority="384">
      <formula>IF(OR(ISBLANK(E48),ISBLANK(F48)),TRUE,FALSE)</formula>
    </cfRule>
  </conditionalFormatting>
  <conditionalFormatting sqref="F48">
    <cfRule type="expression" dxfId="324" priority="383">
      <formula>IF(OR(ISBLANK(E48),ISBLANK(F48)),TRUE,FALSE)</formula>
    </cfRule>
  </conditionalFormatting>
  <conditionalFormatting sqref="D48">
    <cfRule type="expression" dxfId="323" priority="382">
      <formula>IF(OR(ISBLANK(E48),ISBLANK(F48)),TRUE,FALSE)</formula>
    </cfRule>
  </conditionalFormatting>
  <conditionalFormatting sqref="B48">
    <cfRule type="expression" dxfId="322" priority="381">
      <formula>IF(OR(ISBLANK(E48),ISBLANK(F48)),TRUE,FALSE)</formula>
    </cfRule>
  </conditionalFormatting>
  <conditionalFormatting sqref="E50">
    <cfRule type="expression" dxfId="321" priority="380">
      <formula>IF(OR(ISBLANK(E50),ISBLANK(F50)),TRUE,FALSE)</formula>
    </cfRule>
  </conditionalFormatting>
  <conditionalFormatting sqref="C50">
    <cfRule type="expression" dxfId="320" priority="379">
      <formula>IF(OR(ISBLANK(E50),ISBLANK(F50)),TRUE,FALSE)</formula>
    </cfRule>
  </conditionalFormatting>
  <conditionalFormatting sqref="D50">
    <cfRule type="expression" dxfId="319" priority="377">
      <formula>IF(OR(ISBLANK(E50),ISBLANK(F50)),TRUE,FALSE)</formula>
    </cfRule>
  </conditionalFormatting>
  <conditionalFormatting sqref="G50">
    <cfRule type="expression" dxfId="318" priority="376">
      <formula>IF(OR(ISBLANK(E50),ISBLANK(F50)),TRUE,FALSE)</formula>
    </cfRule>
  </conditionalFormatting>
  <conditionalFormatting sqref="B50">
    <cfRule type="expression" dxfId="317" priority="375">
      <formula>IF(OR(ISBLANK(E50),ISBLANK(F50)),TRUE,FALSE)</formula>
    </cfRule>
  </conditionalFormatting>
  <conditionalFormatting sqref="F50">
    <cfRule type="expression" dxfId="316" priority="374">
      <formula>IF(OR(ISBLANK(E50),ISBLANK(F50)),TRUE,FALSE)</formula>
    </cfRule>
  </conditionalFormatting>
  <conditionalFormatting sqref="F52">
    <cfRule type="expression" dxfId="315" priority="372">
      <formula>IF(OR(ISBLANK(E52),ISBLANK(F52)),TRUE,FALSE)</formula>
    </cfRule>
  </conditionalFormatting>
  <conditionalFormatting sqref="G52">
    <cfRule type="expression" dxfId="314" priority="371">
      <formula>IF(OR(ISBLANK(E52),ISBLANK(F52)),TRUE,FALSE)</formula>
    </cfRule>
  </conditionalFormatting>
  <conditionalFormatting sqref="B52">
    <cfRule type="expression" dxfId="313" priority="370">
      <formula>IF(OR(ISBLANK(E52),ISBLANK(F52)),TRUE,FALSE)</formula>
    </cfRule>
  </conditionalFormatting>
  <conditionalFormatting sqref="E52">
    <cfRule type="expression" dxfId="312" priority="369">
      <formula>IF(OR(ISBLANK(E52),ISBLANK(F52)),TRUE,FALSE)</formula>
    </cfRule>
  </conditionalFormatting>
  <conditionalFormatting sqref="C52">
    <cfRule type="expression" dxfId="311" priority="368">
      <formula>IF(OR(ISBLANK(E52),ISBLANK(F52)),TRUE,FALSE)</formula>
    </cfRule>
  </conditionalFormatting>
  <conditionalFormatting sqref="D52">
    <cfRule type="expression" dxfId="310" priority="367">
      <formula>IF(OR(ISBLANK(E52),ISBLANK(F52)),TRUE,FALSE)</formula>
    </cfRule>
  </conditionalFormatting>
  <conditionalFormatting sqref="G54">
    <cfRule type="expression" dxfId="309" priority="366">
      <formula>IF(OR(ISBLANK(E54),ISBLANK(F54)),TRUE,FALSE)</formula>
    </cfRule>
  </conditionalFormatting>
  <conditionalFormatting sqref="B54">
    <cfRule type="expression" dxfId="308" priority="365">
      <formula>IF(OR(ISBLANK(E54),ISBLANK(F54)),TRUE,FALSE)</formula>
    </cfRule>
  </conditionalFormatting>
  <conditionalFormatting sqref="E54">
    <cfRule type="expression" dxfId="307" priority="364">
      <formula>IF(OR(ISBLANK(E54),ISBLANK(F54)),TRUE,FALSE)</formula>
    </cfRule>
  </conditionalFormatting>
  <conditionalFormatting sqref="C54">
    <cfRule type="expression" dxfId="306" priority="363">
      <formula>IF(OR(ISBLANK(E54),ISBLANK(F54)),TRUE,FALSE)</formula>
    </cfRule>
  </conditionalFormatting>
  <conditionalFormatting sqref="F54">
    <cfRule type="expression" dxfId="305" priority="362">
      <formula>IF(OR(ISBLANK(E54),ISBLANK(F54)),TRUE,FALSE)</formula>
    </cfRule>
  </conditionalFormatting>
  <conditionalFormatting sqref="D54">
    <cfRule type="expression" dxfId="304" priority="361">
      <formula>IF(OR(ISBLANK(E54),ISBLANK(F54)),TRUE,FALSE)</formula>
    </cfRule>
  </conditionalFormatting>
  <conditionalFormatting sqref="G179">
    <cfRule type="expression" dxfId="303" priority="335">
      <formula>IF(OR(ISBLANK(E179),ISBLANK(F179)),TRUE,FALSE)</formula>
    </cfRule>
  </conditionalFormatting>
  <conditionalFormatting sqref="G182">
    <cfRule type="expression" dxfId="302" priority="327">
      <formula>IF(OR(ISBLANK(E182),ISBLANK(F182)),TRUE,FALSE)</formula>
    </cfRule>
  </conditionalFormatting>
  <conditionalFormatting sqref="E174 E176:E178">
    <cfRule type="expression" dxfId="301" priority="360">
      <formula>IF(OR(ISBLANK(E174),ISBLANK(F174)),TRUE,FALSE)</formula>
    </cfRule>
  </conditionalFormatting>
  <conditionalFormatting sqref="C174 C176:C179">
    <cfRule type="expression" dxfId="300" priority="359">
      <formula>IF(OR(ISBLANK(E174),ISBLANK(F174)),TRUE,FALSE)</formula>
    </cfRule>
  </conditionalFormatting>
  <conditionalFormatting sqref="F174 F176:F178">
    <cfRule type="expression" dxfId="299" priority="358">
      <formula>IF(OR(ISBLANK(E174),ISBLANK(F174)),TRUE,FALSE)</formula>
    </cfRule>
  </conditionalFormatting>
  <conditionalFormatting sqref="D174 D176:D178">
    <cfRule type="expression" dxfId="298" priority="357">
      <formula>IF(OR(ISBLANK(E174),ISBLANK(F174)),TRUE,FALSE)</formula>
    </cfRule>
  </conditionalFormatting>
  <conditionalFormatting sqref="G174 G176:G178">
    <cfRule type="expression" dxfId="297" priority="356">
      <formula>IF(OR(ISBLANK(E174),ISBLANK(F174)),TRUE,FALSE)</formula>
    </cfRule>
  </conditionalFormatting>
  <conditionalFormatting sqref="B174 B176:B179">
    <cfRule type="expression" dxfId="296" priority="355">
      <formula>IF(OR(ISBLANK(E174),ISBLANK(F174)),TRUE,FALSE)</formula>
    </cfRule>
  </conditionalFormatting>
  <conditionalFormatting sqref="E183:E184">
    <cfRule type="expression" dxfId="295" priority="354">
      <formula>IF(OR(ISBLANK(E183),ISBLANK(F183)),TRUE,FALSE)</formula>
    </cfRule>
  </conditionalFormatting>
  <conditionalFormatting sqref="C183:C184">
    <cfRule type="expression" dxfId="294" priority="353">
      <formula>IF(OR(ISBLANK(E183),ISBLANK(F183)),TRUE,FALSE)</formula>
    </cfRule>
  </conditionalFormatting>
  <conditionalFormatting sqref="F183:F184">
    <cfRule type="expression" dxfId="293" priority="352">
      <formula>IF(OR(ISBLANK(E183),ISBLANK(F183)),TRUE,FALSE)</formula>
    </cfRule>
  </conditionalFormatting>
  <conditionalFormatting sqref="D183:D184">
    <cfRule type="expression" dxfId="292" priority="351">
      <formula>IF(OR(ISBLANK(E183),ISBLANK(F183)),TRUE,FALSE)</formula>
    </cfRule>
  </conditionalFormatting>
  <conditionalFormatting sqref="G183:G184">
    <cfRule type="expression" dxfId="291" priority="350">
      <formula>IF(OR(ISBLANK(E183),ISBLANK(F183)),TRUE,FALSE)</formula>
    </cfRule>
  </conditionalFormatting>
  <conditionalFormatting sqref="B183:B184">
    <cfRule type="expression" dxfId="290" priority="349">
      <formula>IF(OR(ISBLANK(E183),ISBLANK(F183)),TRUE,FALSE)</formula>
    </cfRule>
  </conditionalFormatting>
  <conditionalFormatting sqref="E185">
    <cfRule type="expression" dxfId="289" priority="348">
      <formula>IF(OR(ISBLANK(E185),ISBLANK(F185)),TRUE,FALSE)</formula>
    </cfRule>
  </conditionalFormatting>
  <conditionalFormatting sqref="C185">
    <cfRule type="expression" dxfId="288" priority="347">
      <formula>IF(OR(ISBLANK(E185),ISBLANK(F185)),TRUE,FALSE)</formula>
    </cfRule>
  </conditionalFormatting>
  <conditionalFormatting sqref="F185">
    <cfRule type="expression" dxfId="287" priority="346">
      <formula>IF(OR(ISBLANK(E185),ISBLANK(F185)),TRUE,FALSE)</formula>
    </cfRule>
  </conditionalFormatting>
  <conditionalFormatting sqref="D185">
    <cfRule type="expression" dxfId="286" priority="345">
      <formula>IF(OR(ISBLANK(E185),ISBLANK(F185)),TRUE,FALSE)</formula>
    </cfRule>
  </conditionalFormatting>
  <conditionalFormatting sqref="G185">
    <cfRule type="expression" dxfId="285" priority="344">
      <formula>IF(OR(ISBLANK(E185),ISBLANK(F185)),TRUE,FALSE)</formula>
    </cfRule>
  </conditionalFormatting>
  <conditionalFormatting sqref="B185">
    <cfRule type="expression" dxfId="284" priority="343">
      <formula>IF(OR(ISBLANK(E185),ISBLANK(F185)),TRUE,FALSE)</formula>
    </cfRule>
  </conditionalFormatting>
  <conditionalFormatting sqref="E181">
    <cfRule type="expression" dxfId="283" priority="342">
      <formula>IF(OR(ISBLANK(E181),ISBLANK(F181)),TRUE,FALSE)</formula>
    </cfRule>
  </conditionalFormatting>
  <conditionalFormatting sqref="F181">
    <cfRule type="expression" dxfId="282" priority="341">
      <formula>IF(OR(ISBLANK(E181),ISBLANK(F181)),TRUE,FALSE)</formula>
    </cfRule>
  </conditionalFormatting>
  <conditionalFormatting sqref="D181">
    <cfRule type="expression" dxfId="281" priority="340">
      <formula>IF(OR(ISBLANK(E181),ISBLANK(F181)),TRUE,FALSE)</formula>
    </cfRule>
  </conditionalFormatting>
  <conditionalFormatting sqref="G181">
    <cfRule type="expression" dxfId="280" priority="339">
      <formula>IF(OR(ISBLANK(E181),ISBLANK(F181)),TRUE,FALSE)</formula>
    </cfRule>
  </conditionalFormatting>
  <conditionalFormatting sqref="E179">
    <cfRule type="expression" dxfId="279" priority="338">
      <formula>IF(OR(ISBLANK(E179),ISBLANK(F179)),TRUE,FALSE)</formula>
    </cfRule>
  </conditionalFormatting>
  <conditionalFormatting sqref="F179">
    <cfRule type="expression" dxfId="278" priority="337">
      <formula>IF(OR(ISBLANK(E179),ISBLANK(F179)),TRUE,FALSE)</formula>
    </cfRule>
  </conditionalFormatting>
  <conditionalFormatting sqref="D179">
    <cfRule type="expression" dxfId="277" priority="336">
      <formula>IF(OR(ISBLANK(E179),ISBLANK(F179)),TRUE,FALSE)</formula>
    </cfRule>
  </conditionalFormatting>
  <conditionalFormatting sqref="G180">
    <cfRule type="expression" dxfId="276" priority="329">
      <formula>IF(OR(ISBLANK(E180),ISBLANK(F180)),TRUE,FALSE)</formula>
    </cfRule>
  </conditionalFormatting>
  <conditionalFormatting sqref="C180">
    <cfRule type="expression" dxfId="275" priority="334">
      <formula>IF(OR(ISBLANK(E180),ISBLANK(F180)),TRUE,FALSE)</formula>
    </cfRule>
  </conditionalFormatting>
  <conditionalFormatting sqref="B180">
    <cfRule type="expression" dxfId="274" priority="333">
      <formula>IF(OR(ISBLANK(E180),ISBLANK(F180)),TRUE,FALSE)</formula>
    </cfRule>
  </conditionalFormatting>
  <conditionalFormatting sqref="E180">
    <cfRule type="expression" dxfId="273" priority="332">
      <formula>IF(OR(ISBLANK(E180),ISBLANK(F180)),TRUE,FALSE)</formula>
    </cfRule>
  </conditionalFormatting>
  <conditionalFormatting sqref="F180">
    <cfRule type="expression" dxfId="272" priority="331">
      <formula>IF(OR(ISBLANK(E180),ISBLANK(F180)),TRUE,FALSE)</formula>
    </cfRule>
  </conditionalFormatting>
  <conditionalFormatting sqref="D180">
    <cfRule type="expression" dxfId="271" priority="330">
      <formula>IF(OR(ISBLANK(E180),ISBLANK(F180)),TRUE,FALSE)</formula>
    </cfRule>
  </conditionalFormatting>
  <conditionalFormatting sqref="D182">
    <cfRule type="expression" dxfId="270" priority="328">
      <formula>IF(OR(ISBLANK(E182),ISBLANK(F182)),TRUE,FALSE)</formula>
    </cfRule>
  </conditionalFormatting>
  <conditionalFormatting sqref="C55">
    <cfRule type="expression" dxfId="269" priority="326">
      <formula>IF(OR(ISBLANK(E55),ISBLANK(F55)),TRUE,FALSE)</formula>
    </cfRule>
  </conditionalFormatting>
  <conditionalFormatting sqref="G55">
    <cfRule type="expression" dxfId="268" priority="325">
      <formula>IF(OR(ISBLANK(E55),ISBLANK(F55)),TRUE,FALSE)</formula>
    </cfRule>
  </conditionalFormatting>
  <conditionalFormatting sqref="F55">
    <cfRule type="expression" dxfId="267" priority="324">
      <formula>IF(OR(ISBLANK(E55),ISBLANK(F55)),TRUE,FALSE)</formula>
    </cfRule>
  </conditionalFormatting>
  <conditionalFormatting sqref="E55">
    <cfRule type="expression" dxfId="266" priority="323">
      <formula>IF(OR(ISBLANK(E55),ISBLANK(F55)),TRUE,FALSE)</formula>
    </cfRule>
  </conditionalFormatting>
  <conditionalFormatting sqref="D55">
    <cfRule type="expression" dxfId="265" priority="322">
      <formula>IF(OR(ISBLANK(E55),ISBLANK(F55)),TRUE,FALSE)</formula>
    </cfRule>
  </conditionalFormatting>
  <conditionalFormatting sqref="B55">
    <cfRule type="expression" dxfId="264" priority="321">
      <formula>IF(OR(ISBLANK(E55),ISBLANK(F55)),TRUE,FALSE)</formula>
    </cfRule>
  </conditionalFormatting>
  <conditionalFormatting sqref="F62">
    <cfRule type="expression" dxfId="263" priority="307">
      <formula>IF(OR(ISBLANK(E62),ISBLANK(F62)),TRUE,FALSE)</formula>
    </cfRule>
  </conditionalFormatting>
  <conditionalFormatting sqref="E62">
    <cfRule type="expression" dxfId="262" priority="309">
      <formula>IF(OR(ISBLANK(E62),ISBLANK(F62)),TRUE,FALSE)</formula>
    </cfRule>
  </conditionalFormatting>
  <conditionalFormatting sqref="C62">
    <cfRule type="expression" dxfId="261" priority="308">
      <formula>IF(OR(ISBLANK(E62),ISBLANK(F62)),TRUE,FALSE)</formula>
    </cfRule>
  </conditionalFormatting>
  <conditionalFormatting sqref="F67">
    <cfRule type="expression" dxfId="260" priority="233">
      <formula>IF(OR(ISBLANK(E67),ISBLANK(F67)),TRUE,FALSE)</formula>
    </cfRule>
  </conditionalFormatting>
  <conditionalFormatting sqref="D62">
    <cfRule type="expression" dxfId="259" priority="306">
      <formula>IF(OR(ISBLANK(E62),ISBLANK(F62)),TRUE,FALSE)</formula>
    </cfRule>
  </conditionalFormatting>
  <conditionalFormatting sqref="G62">
    <cfRule type="expression" dxfId="258" priority="305">
      <formula>IF(OR(ISBLANK(E62),ISBLANK(F62)),TRUE,FALSE)</formula>
    </cfRule>
  </conditionalFormatting>
  <conditionalFormatting sqref="B62">
    <cfRule type="expression" dxfId="257" priority="304">
      <formula>IF(OR(ISBLANK(E62),ISBLANK(F62)),TRUE,FALSE)</formula>
    </cfRule>
  </conditionalFormatting>
  <conditionalFormatting sqref="E67">
    <cfRule type="expression" dxfId="256" priority="235">
      <formula>IF(OR(ISBLANK(E67),ISBLANK(F67)),TRUE,FALSE)</formula>
    </cfRule>
  </conditionalFormatting>
  <conditionalFormatting sqref="C67">
    <cfRule type="expression" dxfId="255" priority="234">
      <formula>IF(OR(ISBLANK(E67),ISBLANK(F67)),TRUE,FALSE)</formula>
    </cfRule>
  </conditionalFormatting>
  <conditionalFormatting sqref="D67">
    <cfRule type="expression" dxfId="254" priority="232">
      <formula>IF(OR(ISBLANK(E67),ISBLANK(F67)),TRUE,FALSE)</formula>
    </cfRule>
  </conditionalFormatting>
  <conditionalFormatting sqref="G61">
    <cfRule type="expression" dxfId="253" priority="296">
      <formula>IF(OR(ISBLANK(E61),ISBLANK(F61)),TRUE,FALSE)</formula>
    </cfRule>
  </conditionalFormatting>
  <conditionalFormatting sqref="B61">
    <cfRule type="expression" dxfId="252" priority="295">
      <formula>IF(OR(ISBLANK(E61),ISBLANK(F61)),TRUE,FALSE)</formula>
    </cfRule>
  </conditionalFormatting>
  <conditionalFormatting sqref="C61">
    <cfRule type="expression" dxfId="251" priority="297">
      <formula>IF(OR(ISBLANK(E61),ISBLANK(F61)),TRUE,FALSE)</formula>
    </cfRule>
  </conditionalFormatting>
  <conditionalFormatting sqref="G67">
    <cfRule type="expression" dxfId="250" priority="231">
      <formula>IF(OR(ISBLANK(E67),ISBLANK(F67)),TRUE,FALSE)</formula>
    </cfRule>
  </conditionalFormatting>
  <conditionalFormatting sqref="B67">
    <cfRule type="expression" dxfId="249" priority="230">
      <formula>IF(OR(ISBLANK(E67),ISBLANK(F67)),TRUE,FALSE)</formula>
    </cfRule>
  </conditionalFormatting>
  <conditionalFormatting sqref="F61">
    <cfRule type="expression" dxfId="248" priority="294">
      <formula>IF(OR(ISBLANK(E61),ISBLANK(F61)),TRUE,FALSE)</formula>
    </cfRule>
  </conditionalFormatting>
  <conditionalFormatting sqref="E61">
    <cfRule type="expression" dxfId="247" priority="293">
      <formula>IF(OR(ISBLANK(E61),ISBLANK(F61)),TRUE,FALSE)</formula>
    </cfRule>
  </conditionalFormatting>
  <conditionalFormatting sqref="D61">
    <cfRule type="expression" dxfId="246" priority="292">
      <formula>IF(OR(ISBLANK(E61),ISBLANK(F61)),TRUE,FALSE)</formula>
    </cfRule>
  </conditionalFormatting>
  <conditionalFormatting sqref="B68">
    <cfRule type="expression" dxfId="245" priority="286">
      <formula>IF(OR(ISBLANK(E68),ISBLANK(F68)),TRUE,FALSE)</formula>
    </cfRule>
  </conditionalFormatting>
  <conditionalFormatting sqref="G68">
    <cfRule type="expression" dxfId="244" priority="291">
      <formula>IF(OR(ISBLANK(E68),ISBLANK(F68)),TRUE,FALSE)</formula>
    </cfRule>
  </conditionalFormatting>
  <conditionalFormatting sqref="E68">
    <cfRule type="expression" dxfId="243" priority="290">
      <formula>IF(OR(ISBLANK(E68),ISBLANK(F68)),TRUE,FALSE)</formula>
    </cfRule>
  </conditionalFormatting>
  <conditionalFormatting sqref="C68">
    <cfRule type="expression" dxfId="242" priority="289">
      <formula>IF(OR(ISBLANK(E68),ISBLANK(F68)),TRUE,FALSE)</formula>
    </cfRule>
  </conditionalFormatting>
  <conditionalFormatting sqref="F68">
    <cfRule type="expression" dxfId="241" priority="288">
      <formula>IF(OR(ISBLANK(E68),ISBLANK(F68)),TRUE,FALSE)</formula>
    </cfRule>
  </conditionalFormatting>
  <conditionalFormatting sqref="D68">
    <cfRule type="expression" dxfId="240" priority="287">
      <formula>IF(OR(ISBLANK(E68),ISBLANK(F68)),TRUE,FALSE)</formula>
    </cfRule>
  </conditionalFormatting>
  <conditionalFormatting sqref="E56">
    <cfRule type="expression" dxfId="239" priority="285">
      <formula>IF(OR(ISBLANK(E56),ISBLANK(F56)),TRUE,FALSE)</formula>
    </cfRule>
  </conditionalFormatting>
  <conditionalFormatting sqref="C56">
    <cfRule type="expression" dxfId="238" priority="284">
      <formula>IF(OR(ISBLANK(E56),ISBLANK(F56)),TRUE,FALSE)</formula>
    </cfRule>
  </conditionalFormatting>
  <conditionalFormatting sqref="F56">
    <cfRule type="expression" dxfId="237" priority="283">
      <formula>IF(OR(ISBLANK(E56),ISBLANK(F56)),TRUE,FALSE)</formula>
    </cfRule>
  </conditionalFormatting>
  <conditionalFormatting sqref="D56">
    <cfRule type="expression" dxfId="236" priority="282">
      <formula>IF(OR(ISBLANK(E56),ISBLANK(F56)),TRUE,FALSE)</formula>
    </cfRule>
  </conditionalFormatting>
  <conditionalFormatting sqref="G56">
    <cfRule type="expression" dxfId="235" priority="281">
      <formula>IF(OR(ISBLANK(E56),ISBLANK(F56)),TRUE,FALSE)</formula>
    </cfRule>
  </conditionalFormatting>
  <conditionalFormatting sqref="B56">
    <cfRule type="expression" dxfId="234" priority="280">
      <formula>IF(OR(ISBLANK(E56),ISBLANK(F56)),TRUE,FALSE)</formula>
    </cfRule>
  </conditionalFormatting>
  <conditionalFormatting sqref="E59">
    <cfRule type="expression" dxfId="233" priority="273">
      <formula>IF(OR(ISBLANK(E59),ISBLANK(F59)),TRUE,FALSE)</formula>
    </cfRule>
  </conditionalFormatting>
  <conditionalFormatting sqref="C59">
    <cfRule type="expression" dxfId="232" priority="272">
      <formula>IF(OR(ISBLANK(E59),ISBLANK(F59)),TRUE,FALSE)</formula>
    </cfRule>
  </conditionalFormatting>
  <conditionalFormatting sqref="F59">
    <cfRule type="expression" dxfId="231" priority="271">
      <formula>IF(OR(ISBLANK(E59),ISBLANK(F59)),TRUE,FALSE)</formula>
    </cfRule>
  </conditionalFormatting>
  <conditionalFormatting sqref="D59">
    <cfRule type="expression" dxfId="230" priority="270">
      <formula>IF(OR(ISBLANK(E59),ISBLANK(F59)),TRUE,FALSE)</formula>
    </cfRule>
  </conditionalFormatting>
  <conditionalFormatting sqref="G59">
    <cfRule type="expression" dxfId="229" priority="269">
      <formula>IF(OR(ISBLANK(E59),ISBLANK(F59)),TRUE,FALSE)</formula>
    </cfRule>
  </conditionalFormatting>
  <conditionalFormatting sqref="B59">
    <cfRule type="expression" dxfId="228" priority="268">
      <formula>IF(OR(ISBLANK(E59),ISBLANK(F59)),TRUE,FALSE)</formula>
    </cfRule>
  </conditionalFormatting>
  <conditionalFormatting sqref="E63">
    <cfRule type="expression" dxfId="227" priority="267">
      <formula>IF(OR(ISBLANK(E63),ISBLANK(F63)),TRUE,FALSE)</formula>
    </cfRule>
  </conditionalFormatting>
  <conditionalFormatting sqref="C63">
    <cfRule type="expression" dxfId="226" priority="266">
      <formula>IF(OR(ISBLANK(E63),ISBLANK(F63)),TRUE,FALSE)</formula>
    </cfRule>
  </conditionalFormatting>
  <conditionalFormatting sqref="F63">
    <cfRule type="expression" dxfId="225" priority="265">
      <formula>IF(OR(ISBLANK(E63),ISBLANK(F63)),TRUE,FALSE)</formula>
    </cfRule>
  </conditionalFormatting>
  <conditionalFormatting sqref="D63">
    <cfRule type="expression" dxfId="224" priority="264">
      <formula>IF(OR(ISBLANK(E63),ISBLANK(F63)),TRUE,FALSE)</formula>
    </cfRule>
  </conditionalFormatting>
  <conditionalFormatting sqref="G63">
    <cfRule type="expression" dxfId="223" priority="263">
      <formula>IF(OR(ISBLANK(E63),ISBLANK(F63)),TRUE,FALSE)</formula>
    </cfRule>
  </conditionalFormatting>
  <conditionalFormatting sqref="B63">
    <cfRule type="expression" dxfId="222" priority="262">
      <formula>IF(OR(ISBLANK(E63),ISBLANK(F63)),TRUE,FALSE)</formula>
    </cfRule>
  </conditionalFormatting>
  <conditionalFormatting sqref="E60">
    <cfRule type="expression" dxfId="221" priority="261">
      <formula>IF(OR(ISBLANK(E60),ISBLANK(F60)),TRUE,FALSE)</formula>
    </cfRule>
  </conditionalFormatting>
  <conditionalFormatting sqref="C60">
    <cfRule type="expression" dxfId="220" priority="260">
      <formula>IF(OR(ISBLANK(E60),ISBLANK(F60)),TRUE,FALSE)</formula>
    </cfRule>
  </conditionalFormatting>
  <conditionalFormatting sqref="F64">
    <cfRule type="expression" dxfId="219" priority="245">
      <formula>IF(OR(ISBLANK(E64),ISBLANK(F64)),TRUE,FALSE)</formula>
    </cfRule>
  </conditionalFormatting>
  <conditionalFormatting sqref="D60">
    <cfRule type="expression" dxfId="218" priority="258">
      <formula>IF(OR(ISBLANK(E60),ISBLANK(F60)),TRUE,FALSE)</formula>
    </cfRule>
  </conditionalFormatting>
  <conditionalFormatting sqref="G60">
    <cfRule type="expression" dxfId="217" priority="257">
      <formula>IF(OR(ISBLANK(E60),ISBLANK(F60)),TRUE,FALSE)</formula>
    </cfRule>
  </conditionalFormatting>
  <conditionalFormatting sqref="B122">
    <cfRule type="expression" dxfId="216" priority="163">
      <formula>IF(OR(ISBLANK(E122),ISBLANK(F122)),TRUE,FALSE)</formula>
    </cfRule>
  </conditionalFormatting>
  <conditionalFormatting sqref="E57">
    <cfRule type="expression" dxfId="215" priority="255">
      <formula>IF(OR(ISBLANK(E57),ISBLANK(F57)),TRUE,FALSE)</formula>
    </cfRule>
  </conditionalFormatting>
  <conditionalFormatting sqref="C57">
    <cfRule type="expression" dxfId="214" priority="254">
      <formula>IF(OR(ISBLANK(E57),ISBLANK(F57)),TRUE,FALSE)</formula>
    </cfRule>
  </conditionalFormatting>
  <conditionalFormatting sqref="D57">
    <cfRule type="expression" dxfId="213" priority="252">
      <formula>IF(OR(ISBLANK(E57),ISBLANK(F57)),TRUE,FALSE)</formula>
    </cfRule>
  </conditionalFormatting>
  <conditionalFormatting sqref="G57">
    <cfRule type="expression" dxfId="212" priority="251">
      <formula>IF(OR(ISBLANK(E57),ISBLANK(F57)),TRUE,FALSE)</formula>
    </cfRule>
  </conditionalFormatting>
  <conditionalFormatting sqref="B57">
    <cfRule type="expression" dxfId="211" priority="250">
      <formula>IF(OR(ISBLANK(E57),ISBLANK(F57)),TRUE,FALSE)</formula>
    </cfRule>
  </conditionalFormatting>
  <conditionalFormatting sqref="F60">
    <cfRule type="expression" dxfId="210" priority="249">
      <formula>IF(OR(ISBLANK(E60),ISBLANK(F60)),TRUE,FALSE)</formula>
    </cfRule>
  </conditionalFormatting>
  <conditionalFormatting sqref="F57">
    <cfRule type="expression" dxfId="209" priority="248">
      <formula>IF(OR(ISBLANK(E57),ISBLANK(F57)),TRUE,FALSE)</formula>
    </cfRule>
  </conditionalFormatting>
  <conditionalFormatting sqref="E64">
    <cfRule type="expression" dxfId="208" priority="247">
      <formula>IF(OR(ISBLANK(E64),ISBLANK(F64)),TRUE,FALSE)</formula>
    </cfRule>
  </conditionalFormatting>
  <conditionalFormatting sqref="C64">
    <cfRule type="expression" dxfId="207" priority="246">
      <formula>IF(OR(ISBLANK(E64),ISBLANK(F64)),TRUE,FALSE)</formula>
    </cfRule>
  </conditionalFormatting>
  <conditionalFormatting sqref="F66">
    <cfRule type="expression" dxfId="206" priority="239">
      <formula>IF(OR(ISBLANK(E66),ISBLANK(F66)),TRUE,FALSE)</formula>
    </cfRule>
  </conditionalFormatting>
  <conditionalFormatting sqref="G64">
    <cfRule type="expression" dxfId="205" priority="244">
      <formula>IF(OR(ISBLANK(E64),ISBLANK(F64)),TRUE,FALSE)</formula>
    </cfRule>
  </conditionalFormatting>
  <conditionalFormatting sqref="B64">
    <cfRule type="expression" dxfId="204" priority="243">
      <formula>IF(OR(ISBLANK(E64),ISBLANK(F64)),TRUE,FALSE)</formula>
    </cfRule>
  </conditionalFormatting>
  <conditionalFormatting sqref="D64">
    <cfRule type="expression" dxfId="203" priority="242">
      <formula>IF(OR(ISBLANK(E64),ISBLANK(F64)),TRUE,FALSE)</formula>
    </cfRule>
  </conditionalFormatting>
  <conditionalFormatting sqref="B66">
    <cfRule type="expression" dxfId="202" priority="236">
      <formula>IF(OR(ISBLANK(E66),ISBLANK(F66)),TRUE,FALSE)</formula>
    </cfRule>
  </conditionalFormatting>
  <conditionalFormatting sqref="E66">
    <cfRule type="expression" dxfId="201" priority="241">
      <formula>IF(OR(ISBLANK(E66),ISBLANK(F66)),TRUE,FALSE)</formula>
    </cfRule>
  </conditionalFormatting>
  <conditionalFormatting sqref="C66">
    <cfRule type="expression" dxfId="200" priority="240">
      <formula>IF(OR(ISBLANK(E66),ISBLANK(F66)),TRUE,FALSE)</formula>
    </cfRule>
  </conditionalFormatting>
  <conditionalFormatting sqref="D66">
    <cfRule type="expression" dxfId="199" priority="238">
      <formula>IF(OR(ISBLANK(E66),ISBLANK(F66)),TRUE,FALSE)</formula>
    </cfRule>
  </conditionalFormatting>
  <conditionalFormatting sqref="G66">
    <cfRule type="expression" dxfId="198" priority="237">
      <formula>IF(OR(ISBLANK(E66),ISBLANK(F66)),TRUE,FALSE)</formula>
    </cfRule>
  </conditionalFormatting>
  <conditionalFormatting sqref="C105">
    <cfRule type="expression" dxfId="197" priority="190">
      <formula>IF(OR(ISBLANK(E105),ISBLANK(F105)),TRUE,FALSE)</formula>
    </cfRule>
  </conditionalFormatting>
  <conditionalFormatting sqref="F105">
    <cfRule type="expression" dxfId="196" priority="189">
      <formula>IF(OR(ISBLANK(E105),ISBLANK(F105)),TRUE,FALSE)</formula>
    </cfRule>
  </conditionalFormatting>
  <conditionalFormatting sqref="B60">
    <cfRule type="expression" dxfId="195" priority="229">
      <formula>IF(OR(ISBLANK(E60),ISBLANK(F60)),TRUE,FALSE)</formula>
    </cfRule>
  </conditionalFormatting>
  <conditionalFormatting sqref="F58">
    <cfRule type="expression" dxfId="194" priority="228">
      <formula>IF(OR(ISBLANK(E58),ISBLANK(F58)),TRUE,FALSE)</formula>
    </cfRule>
  </conditionalFormatting>
  <conditionalFormatting sqref="B58">
    <cfRule type="expression" dxfId="193" priority="227">
      <formula>IF(OR(ISBLANK(E58),ISBLANK(F58)),TRUE,FALSE)</formula>
    </cfRule>
  </conditionalFormatting>
  <conditionalFormatting sqref="E111">
    <cfRule type="expression" dxfId="192" priority="226">
      <formula>IF(OR(ISBLANK(E111),ISBLANK(F111)),TRUE,FALSE)</formula>
    </cfRule>
  </conditionalFormatting>
  <conditionalFormatting sqref="C111">
    <cfRule type="expression" dxfId="191" priority="225">
      <formula>IF(OR(ISBLANK(E111),ISBLANK(F111)),TRUE,FALSE)</formula>
    </cfRule>
  </conditionalFormatting>
  <conditionalFormatting sqref="F111">
    <cfRule type="expression" dxfId="190" priority="224">
      <formula>IF(OR(ISBLANK(E111),ISBLANK(F111)),TRUE,FALSE)</formula>
    </cfRule>
  </conditionalFormatting>
  <conditionalFormatting sqref="D111">
    <cfRule type="expression" dxfId="189" priority="223">
      <formula>IF(OR(ISBLANK(E111),ISBLANK(F111)),TRUE,FALSE)</formula>
    </cfRule>
  </conditionalFormatting>
  <conditionalFormatting sqref="G111">
    <cfRule type="expression" dxfId="188" priority="222">
      <formula>IF(OR(ISBLANK(E111),ISBLANK(F111)),TRUE,FALSE)</formula>
    </cfRule>
  </conditionalFormatting>
  <conditionalFormatting sqref="B111">
    <cfRule type="expression" dxfId="187" priority="221">
      <formula>IF(OR(ISBLANK(E111),ISBLANK(F111)),TRUE,FALSE)</formula>
    </cfRule>
  </conditionalFormatting>
  <conditionalFormatting sqref="E112">
    <cfRule type="expression" dxfId="186" priority="220">
      <formula>IF(OR(ISBLANK(E112),ISBLANK(F112)),TRUE,FALSE)</formula>
    </cfRule>
  </conditionalFormatting>
  <conditionalFormatting sqref="C112">
    <cfRule type="expression" dxfId="185" priority="219">
      <formula>IF(OR(ISBLANK(E112),ISBLANK(F112)),TRUE,FALSE)</formula>
    </cfRule>
  </conditionalFormatting>
  <conditionalFormatting sqref="F112">
    <cfRule type="expression" dxfId="184" priority="218">
      <formula>IF(OR(ISBLANK(E112),ISBLANK(F112)),TRUE,FALSE)</formula>
    </cfRule>
  </conditionalFormatting>
  <conditionalFormatting sqref="D112">
    <cfRule type="expression" dxfId="183" priority="217">
      <formula>IF(OR(ISBLANK(E112),ISBLANK(F112)),TRUE,FALSE)</formula>
    </cfRule>
  </conditionalFormatting>
  <conditionalFormatting sqref="G112">
    <cfRule type="expression" dxfId="182" priority="216">
      <formula>IF(OR(ISBLANK(E112),ISBLANK(F112)),TRUE,FALSE)</formula>
    </cfRule>
  </conditionalFormatting>
  <conditionalFormatting sqref="B112">
    <cfRule type="expression" dxfId="181" priority="215">
      <formula>IF(OR(ISBLANK(E112),ISBLANK(F112)),TRUE,FALSE)</formula>
    </cfRule>
  </conditionalFormatting>
  <conditionalFormatting sqref="E142:E144">
    <cfRule type="expression" dxfId="180" priority="143">
      <formula>IF(OR(ISBLANK(E142),ISBLANK(F142)),TRUE,FALSE)</formula>
    </cfRule>
  </conditionalFormatting>
  <conditionalFormatting sqref="C142:C144">
    <cfRule type="expression" dxfId="179" priority="142">
      <formula>IF(OR(ISBLANK(E142),ISBLANK(F142)),TRUE,FALSE)</formula>
    </cfRule>
  </conditionalFormatting>
  <conditionalFormatting sqref="F113">
    <cfRule type="expression" dxfId="178" priority="212">
      <formula>IF(OR(ISBLANK(E113),ISBLANK(F113)),TRUE,FALSE)</formula>
    </cfRule>
  </conditionalFormatting>
  <conditionalFormatting sqref="G113">
    <cfRule type="expression" dxfId="177" priority="210">
      <formula>IF(OR(ISBLANK(E113),ISBLANK(F113)),TRUE,FALSE)</formula>
    </cfRule>
  </conditionalFormatting>
  <conditionalFormatting sqref="E114">
    <cfRule type="expression" dxfId="176" priority="208">
      <formula>IF(OR(ISBLANK(E114),ISBLANK(F114)),TRUE,FALSE)</formula>
    </cfRule>
  </conditionalFormatting>
  <conditionalFormatting sqref="C114">
    <cfRule type="expression" dxfId="175" priority="207">
      <formula>IF(OR(ISBLANK(E114),ISBLANK(F114)),TRUE,FALSE)</formula>
    </cfRule>
  </conditionalFormatting>
  <conditionalFormatting sqref="F114">
    <cfRule type="expression" dxfId="174" priority="206">
      <formula>IF(OR(ISBLANK(E114),ISBLANK(F114)),TRUE,FALSE)</formula>
    </cfRule>
  </conditionalFormatting>
  <conditionalFormatting sqref="D114">
    <cfRule type="expression" dxfId="173" priority="205">
      <formula>IF(OR(ISBLANK(E114),ISBLANK(F114)),TRUE,FALSE)</formula>
    </cfRule>
  </conditionalFormatting>
  <conditionalFormatting sqref="G114">
    <cfRule type="expression" dxfId="172" priority="204">
      <formula>IF(OR(ISBLANK(E114),ISBLANK(F114)),TRUE,FALSE)</formula>
    </cfRule>
  </conditionalFormatting>
  <conditionalFormatting sqref="B114">
    <cfRule type="expression" dxfId="171" priority="203">
      <formula>IF(OR(ISBLANK(E114),ISBLANK(F114)),TRUE,FALSE)</formula>
    </cfRule>
  </conditionalFormatting>
  <conditionalFormatting sqref="E104">
    <cfRule type="expression" dxfId="170" priority="202">
      <formula>IF(OR(ISBLANK(E104),ISBLANK(F104)),TRUE,FALSE)</formula>
    </cfRule>
  </conditionalFormatting>
  <conditionalFormatting sqref="C104">
    <cfRule type="expression" dxfId="169" priority="201">
      <formula>IF(OR(ISBLANK(E104),ISBLANK(F104)),TRUE,FALSE)</formula>
    </cfRule>
  </conditionalFormatting>
  <conditionalFormatting sqref="F104">
    <cfRule type="expression" dxfId="168" priority="200">
      <formula>IF(OR(ISBLANK(E104),ISBLANK(F104)),TRUE,FALSE)</formula>
    </cfRule>
  </conditionalFormatting>
  <conditionalFormatting sqref="D104">
    <cfRule type="expression" dxfId="167" priority="199">
      <formula>IF(OR(ISBLANK(E104),ISBLANK(F104)),TRUE,FALSE)</formula>
    </cfRule>
  </conditionalFormatting>
  <conditionalFormatting sqref="G104">
    <cfRule type="expression" dxfId="166" priority="198">
      <formula>IF(OR(ISBLANK(E104),ISBLANK(F104)),TRUE,FALSE)</formula>
    </cfRule>
  </conditionalFormatting>
  <conditionalFormatting sqref="B104">
    <cfRule type="expression" dxfId="165" priority="197">
      <formula>IF(OR(ISBLANK(E104),ISBLANK(F104)),TRUE,FALSE)</formula>
    </cfRule>
  </conditionalFormatting>
  <conditionalFormatting sqref="E105">
    <cfRule type="expression" dxfId="164" priority="196">
      <formula>IF(OR(ISBLANK(E105),ISBLANK(F105)),TRUE,FALSE)</formula>
    </cfRule>
  </conditionalFormatting>
  <conditionalFormatting sqref="C126">
    <cfRule type="expression" dxfId="163" priority="183">
      <formula>IF(OR(ISBLANK(E126),ISBLANK(F126)),TRUE,FALSE)</formula>
    </cfRule>
  </conditionalFormatting>
  <conditionalFormatting sqref="D105">
    <cfRule type="expression" dxfId="162" priority="193">
      <formula>IF(OR(ISBLANK(E105),ISBLANK(F105)),TRUE,FALSE)</formula>
    </cfRule>
  </conditionalFormatting>
  <conditionalFormatting sqref="G105">
    <cfRule type="expression" dxfId="161" priority="192">
      <formula>IF(OR(ISBLANK(E105),ISBLANK(F105)),TRUE,FALSE)</formula>
    </cfRule>
  </conditionalFormatting>
  <conditionalFormatting sqref="B105">
    <cfRule type="expression" dxfId="160" priority="191">
      <formula>IF(OR(ISBLANK(E105),ISBLANK(F105)),TRUE,FALSE)</formula>
    </cfRule>
  </conditionalFormatting>
  <conditionalFormatting sqref="F121">
    <cfRule type="expression" dxfId="159" priority="166">
      <formula>IF(OR(ISBLANK(E121),ISBLANK(F121)),TRUE,FALSE)</formula>
    </cfRule>
  </conditionalFormatting>
  <conditionalFormatting sqref="C113">
    <cfRule type="expression" dxfId="158" priority="188">
      <formula>IF(OR(ISBLANK(E113),ISBLANK(F113)),TRUE,FALSE)</formula>
    </cfRule>
  </conditionalFormatting>
  <conditionalFormatting sqref="B113">
    <cfRule type="expression" dxfId="157" priority="187">
      <formula>IF(OR(ISBLANK(E113),ISBLANK(F113)),TRUE,FALSE)</formula>
    </cfRule>
  </conditionalFormatting>
  <conditionalFormatting sqref="E113">
    <cfRule type="expression" dxfId="156" priority="186">
      <formula>IF(OR(ISBLANK(E113),ISBLANK(F113)),TRUE,FALSE)</formula>
    </cfRule>
  </conditionalFormatting>
  <conditionalFormatting sqref="D113">
    <cfRule type="expression" dxfId="155" priority="185">
      <formula>IF(OR(ISBLANK(E113),ISBLANK(F113)),TRUE,FALSE)</formula>
    </cfRule>
  </conditionalFormatting>
  <conditionalFormatting sqref="E126">
    <cfRule type="expression" dxfId="154" priority="184">
      <formula>IF(OR(ISBLANK(E126),ISBLANK(F126)),TRUE,FALSE)</formula>
    </cfRule>
  </conditionalFormatting>
  <conditionalFormatting sqref="F126">
    <cfRule type="expression" dxfId="153" priority="182">
      <formula>IF(OR(ISBLANK(E126),ISBLANK(F126)),TRUE,FALSE)</formula>
    </cfRule>
  </conditionalFormatting>
  <conditionalFormatting sqref="D126">
    <cfRule type="expression" dxfId="152" priority="181">
      <formula>IF(OR(ISBLANK(E126),ISBLANK(F126)),TRUE,FALSE)</formula>
    </cfRule>
  </conditionalFormatting>
  <conditionalFormatting sqref="G126">
    <cfRule type="expression" dxfId="151" priority="180">
      <formula>IF(OR(ISBLANK(E126),ISBLANK(F126)),TRUE,FALSE)</formula>
    </cfRule>
  </conditionalFormatting>
  <conditionalFormatting sqref="B126">
    <cfRule type="expression" dxfId="150" priority="179">
      <formula>IF(OR(ISBLANK(E126),ISBLANK(F126)),TRUE,FALSE)</formula>
    </cfRule>
  </conditionalFormatting>
  <conditionalFormatting sqref="E123:E124">
    <cfRule type="expression" dxfId="149" priority="178">
      <formula>IF(OR(ISBLANK(E123),ISBLANK(F123)),TRUE,FALSE)</formula>
    </cfRule>
  </conditionalFormatting>
  <conditionalFormatting sqref="C123:C124">
    <cfRule type="expression" dxfId="148" priority="177">
      <formula>IF(OR(ISBLANK(E123),ISBLANK(F123)),TRUE,FALSE)</formula>
    </cfRule>
  </conditionalFormatting>
  <conditionalFormatting sqref="F123:F124">
    <cfRule type="expression" dxfId="147" priority="176">
      <formula>IF(OR(ISBLANK(E123),ISBLANK(F123)),TRUE,FALSE)</formula>
    </cfRule>
  </conditionalFormatting>
  <conditionalFormatting sqref="D123:D124">
    <cfRule type="expression" dxfId="146" priority="175">
      <formula>IF(OR(ISBLANK(E123),ISBLANK(F123)),TRUE,FALSE)</formula>
    </cfRule>
  </conditionalFormatting>
  <conditionalFormatting sqref="B123:B124">
    <cfRule type="expression" dxfId="145" priority="174">
      <formula>IF(OR(ISBLANK(E123),ISBLANK(F123)),TRUE,FALSE)</formula>
    </cfRule>
  </conditionalFormatting>
  <conditionalFormatting sqref="E122">
    <cfRule type="expression" dxfId="144" priority="173">
      <formula>IF(OR(ISBLANK(E122),ISBLANK(F122)),TRUE,FALSE)</formula>
    </cfRule>
  </conditionalFormatting>
  <conditionalFormatting sqref="F122">
    <cfRule type="expression" dxfId="143" priority="171">
      <formula>IF(OR(ISBLANK(E122),ISBLANK(F122)),TRUE,FALSE)</formula>
    </cfRule>
  </conditionalFormatting>
  <conditionalFormatting sqref="D122">
    <cfRule type="expression" dxfId="142" priority="170">
      <formula>IF(OR(ISBLANK(E122),ISBLANK(F122)),TRUE,FALSE)</formula>
    </cfRule>
  </conditionalFormatting>
  <conditionalFormatting sqref="E121">
    <cfRule type="expression" dxfId="141" priority="168">
      <formula>IF(OR(ISBLANK(E121),ISBLANK(F121)),TRUE,FALSE)</formula>
    </cfRule>
  </conditionalFormatting>
  <conditionalFormatting sqref="C121">
    <cfRule type="expression" dxfId="140" priority="167">
      <formula>IF(OR(ISBLANK(E121),ISBLANK(F121)),TRUE,FALSE)</formula>
    </cfRule>
  </conditionalFormatting>
  <conditionalFormatting sqref="F142:F144">
    <cfRule type="expression" dxfId="139" priority="141">
      <formula>IF(OR(ISBLANK(E142),ISBLANK(F142)),TRUE,FALSE)</formula>
    </cfRule>
  </conditionalFormatting>
  <conditionalFormatting sqref="D121">
    <cfRule type="expression" dxfId="138" priority="165">
      <formula>IF(OR(ISBLANK(E121),ISBLANK(F121)),TRUE,FALSE)</formula>
    </cfRule>
  </conditionalFormatting>
  <conditionalFormatting sqref="B121">
    <cfRule type="expression" dxfId="137" priority="164">
      <formula>IF(OR(ISBLANK(E121),ISBLANK(F121)),TRUE,FALSE)</formula>
    </cfRule>
  </conditionalFormatting>
  <conditionalFormatting sqref="C122">
    <cfRule type="expression" dxfId="136" priority="162">
      <formula>IF(OR(ISBLANK(E122),ISBLANK(F122)),TRUE,FALSE)</formula>
    </cfRule>
  </conditionalFormatting>
  <conditionalFormatting sqref="E108">
    <cfRule type="expression" dxfId="135" priority="161">
      <formula>IF(OR(ISBLANK(E108),ISBLANK(F108)),TRUE,FALSE)</formula>
    </cfRule>
  </conditionalFormatting>
  <conditionalFormatting sqref="C108">
    <cfRule type="expression" dxfId="134" priority="160">
      <formula>IF(OR(ISBLANK(E108),ISBLANK(F108)),TRUE,FALSE)</formula>
    </cfRule>
  </conditionalFormatting>
  <conditionalFormatting sqref="F108">
    <cfRule type="expression" dxfId="133" priority="159">
      <formula>IF(OR(ISBLANK(E108),ISBLANK(F108)),TRUE,FALSE)</formula>
    </cfRule>
  </conditionalFormatting>
  <conditionalFormatting sqref="D108">
    <cfRule type="expression" dxfId="132" priority="158">
      <formula>IF(OR(ISBLANK(E108),ISBLANK(F108)),TRUE,FALSE)</formula>
    </cfRule>
  </conditionalFormatting>
  <conditionalFormatting sqref="G108">
    <cfRule type="expression" dxfId="131" priority="157">
      <formula>IF(OR(ISBLANK(E108),ISBLANK(F108)),TRUE,FALSE)</formula>
    </cfRule>
  </conditionalFormatting>
  <conditionalFormatting sqref="B108">
    <cfRule type="expression" dxfId="130" priority="156">
      <formula>IF(OR(ISBLANK(E108),ISBLANK(F108)),TRUE,FALSE)</formula>
    </cfRule>
  </conditionalFormatting>
  <conditionalFormatting sqref="E109">
    <cfRule type="expression" dxfId="129" priority="155">
      <formula>IF(OR(ISBLANK(E109),ISBLANK(F109)),TRUE,FALSE)</formula>
    </cfRule>
  </conditionalFormatting>
  <conditionalFormatting sqref="F109">
    <cfRule type="expression" dxfId="128" priority="150">
      <formula>IF(OR(ISBLANK(E109),ISBLANK(F109)),TRUE,FALSE)</formula>
    </cfRule>
  </conditionalFormatting>
  <conditionalFormatting sqref="D109">
    <cfRule type="expression" dxfId="127" priority="154">
      <formula>IF(OR(ISBLANK(E109),ISBLANK(F109)),TRUE,FALSE)</formula>
    </cfRule>
  </conditionalFormatting>
  <conditionalFormatting sqref="G109:G110">
    <cfRule type="expression" dxfId="126" priority="153">
      <formula>IF(OR(ISBLANK(E109),ISBLANK(F109)),TRUE,FALSE)</formula>
    </cfRule>
  </conditionalFormatting>
  <conditionalFormatting sqref="B109">
    <cfRule type="expression" dxfId="125" priority="152">
      <formula>IF(OR(ISBLANK(E109),ISBLANK(F109)),TRUE,FALSE)</formula>
    </cfRule>
  </conditionalFormatting>
  <conditionalFormatting sqref="C109">
    <cfRule type="expression" dxfId="124" priority="151">
      <formula>IF(OR(ISBLANK(E109),ISBLANK(F109)),TRUE,FALSE)</formula>
    </cfRule>
  </conditionalFormatting>
  <conditionalFormatting sqref="F141">
    <cfRule type="expression" dxfId="123" priority="149">
      <formula>IF(OR(ISBLANK(E141),ISBLANK(F141)),TRUE,FALSE)</formula>
    </cfRule>
  </conditionalFormatting>
  <conditionalFormatting sqref="G141">
    <cfRule type="expression" dxfId="122" priority="148">
      <formula>IF(OR(ISBLANK(E141),ISBLANK(F141)),TRUE,FALSE)</formula>
    </cfRule>
  </conditionalFormatting>
  <conditionalFormatting sqref="B141">
    <cfRule type="expression" dxfId="121" priority="147">
      <formula>IF(OR(ISBLANK(E141),ISBLANK(F141)),TRUE,FALSE)</formula>
    </cfRule>
  </conditionalFormatting>
  <conditionalFormatting sqref="E141">
    <cfRule type="expression" dxfId="120" priority="146">
      <formula>IF(OR(ISBLANK(E141),ISBLANK(F141)),TRUE,FALSE)</formula>
    </cfRule>
  </conditionalFormatting>
  <conditionalFormatting sqref="D141">
    <cfRule type="expression" dxfId="119" priority="145">
      <formula>IF(OR(ISBLANK(E141),ISBLANK(F141)),TRUE,FALSE)</formula>
    </cfRule>
  </conditionalFormatting>
  <conditionalFormatting sqref="C141">
    <cfRule type="expression" dxfId="118" priority="144">
      <formula>IF(OR(ISBLANK(E141),ISBLANK(F141)),TRUE,FALSE)</formula>
    </cfRule>
  </conditionalFormatting>
  <conditionalFormatting sqref="G144">
    <cfRule type="expression" dxfId="117" priority="140">
      <formula>IF(OR(ISBLANK(E144),ISBLANK(F144)),TRUE,FALSE)</formula>
    </cfRule>
  </conditionalFormatting>
  <conditionalFormatting sqref="B142:B144">
    <cfRule type="expression" dxfId="116" priority="139">
      <formula>IF(OR(ISBLANK(E142),ISBLANK(F142)),TRUE,FALSE)</formula>
    </cfRule>
  </conditionalFormatting>
  <conditionalFormatting sqref="D142:D144">
    <cfRule type="expression" dxfId="115" priority="138">
      <formula>IF(OR(ISBLANK(E142),ISBLANK(F142)),TRUE,FALSE)</formula>
    </cfRule>
  </conditionalFormatting>
  <conditionalFormatting sqref="G142:G143">
    <cfRule type="expression" dxfId="114" priority="137">
      <formula>IF(OR(ISBLANK(E142),ISBLANK(F142)),TRUE,FALSE)</formula>
    </cfRule>
  </conditionalFormatting>
  <conditionalFormatting sqref="E110">
    <cfRule type="expression" dxfId="113" priority="136">
      <formula>IF(OR(ISBLANK(E110),ISBLANK(F110)),TRUE,FALSE)</formula>
    </cfRule>
  </conditionalFormatting>
  <conditionalFormatting sqref="F110">
    <cfRule type="expression" dxfId="112" priority="132">
      <formula>IF(OR(ISBLANK(E110),ISBLANK(F110)),TRUE,FALSE)</formula>
    </cfRule>
  </conditionalFormatting>
  <conditionalFormatting sqref="D110">
    <cfRule type="expression" dxfId="111" priority="135">
      <formula>IF(OR(ISBLANK(E110),ISBLANK(F110)),TRUE,FALSE)</formula>
    </cfRule>
  </conditionalFormatting>
  <conditionalFormatting sqref="B110">
    <cfRule type="expression" dxfId="110" priority="134">
      <formula>IF(OR(ISBLANK(E110),ISBLANK(F110)),TRUE,FALSE)</formula>
    </cfRule>
  </conditionalFormatting>
  <conditionalFormatting sqref="C110">
    <cfRule type="expression" dxfId="109" priority="133">
      <formula>IF(OR(ISBLANK(E110),ISBLANK(F110)),TRUE,FALSE)</formula>
    </cfRule>
  </conditionalFormatting>
  <conditionalFormatting sqref="E132">
    <cfRule type="expression" dxfId="108" priority="131">
      <formula>IF(OR(ISBLANK(E132),ISBLANK(F132)),TRUE,FALSE)</formula>
    </cfRule>
  </conditionalFormatting>
  <conditionalFormatting sqref="C132">
    <cfRule type="expression" dxfId="107" priority="130">
      <formula>IF(OR(ISBLANK(E132),ISBLANK(F132)),TRUE,FALSE)</formula>
    </cfRule>
  </conditionalFormatting>
  <conditionalFormatting sqref="F129 F132">
    <cfRule type="expression" dxfId="106" priority="129">
      <formula>IF(OR(ISBLANK(E129),ISBLANK(F129)),TRUE,FALSE)</formula>
    </cfRule>
  </conditionalFormatting>
  <conditionalFormatting sqref="D132">
    <cfRule type="expression" dxfId="105" priority="128">
      <formula>IF(OR(ISBLANK(E132),ISBLANK(F132)),TRUE,FALSE)</formula>
    </cfRule>
  </conditionalFormatting>
  <conditionalFormatting sqref="B132">
    <cfRule type="expression" dxfId="104" priority="127">
      <formula>IF(OR(ISBLANK(E132),ISBLANK(F132)),TRUE,FALSE)</formula>
    </cfRule>
  </conditionalFormatting>
  <conditionalFormatting sqref="E129">
    <cfRule type="expression" dxfId="103" priority="121">
      <formula>IF(OR(ISBLANK(E129),ISBLANK(F129)),TRUE,FALSE)</formula>
    </cfRule>
  </conditionalFormatting>
  <conditionalFormatting sqref="D129">
    <cfRule type="expression" dxfId="102" priority="120">
      <formula>IF(OR(ISBLANK(E129),ISBLANK(F129)),TRUE,FALSE)</formula>
    </cfRule>
  </conditionalFormatting>
  <conditionalFormatting sqref="B129">
    <cfRule type="expression" dxfId="101" priority="119">
      <formula>IF(OR(ISBLANK(E129),ISBLANK(F129)),TRUE,FALSE)</formula>
    </cfRule>
  </conditionalFormatting>
  <conditionalFormatting sqref="C129">
    <cfRule type="expression" dxfId="100" priority="118">
      <formula>IF(OR(ISBLANK(E129),ISBLANK(F129)),TRUE,FALSE)</formula>
    </cfRule>
  </conditionalFormatting>
  <conditionalFormatting sqref="G130">
    <cfRule type="expression" dxfId="99" priority="117">
      <formula>IF(OR(ISBLANK(E130),ISBLANK(F130)),TRUE,FALSE)</formula>
    </cfRule>
  </conditionalFormatting>
  <conditionalFormatting sqref="F130">
    <cfRule type="expression" dxfId="98" priority="116">
      <formula>IF(OR(ISBLANK(E130),ISBLANK(F130)),TRUE,FALSE)</formula>
    </cfRule>
  </conditionalFormatting>
  <conditionalFormatting sqref="E130">
    <cfRule type="expression" dxfId="97" priority="115">
      <formula>IF(OR(ISBLANK(E130),ISBLANK(F130)),TRUE,FALSE)</formula>
    </cfRule>
  </conditionalFormatting>
  <conditionalFormatting sqref="D130">
    <cfRule type="expression" dxfId="96" priority="114">
      <formula>IF(OR(ISBLANK(E130),ISBLANK(F130)),TRUE,FALSE)</formula>
    </cfRule>
  </conditionalFormatting>
  <conditionalFormatting sqref="B130">
    <cfRule type="expression" dxfId="95" priority="113">
      <formula>IF(OR(ISBLANK(E130),ISBLANK(F130)),TRUE,FALSE)</formula>
    </cfRule>
  </conditionalFormatting>
  <conditionalFormatting sqref="C130">
    <cfRule type="expression" dxfId="94" priority="112">
      <formula>IF(OR(ISBLANK(E130),ISBLANK(F130)),TRUE,FALSE)</formula>
    </cfRule>
  </conditionalFormatting>
  <conditionalFormatting sqref="G131">
    <cfRule type="expression" dxfId="93" priority="111">
      <formula>IF(OR(ISBLANK(E131),ISBLANK(F131)),TRUE,FALSE)</formula>
    </cfRule>
  </conditionalFormatting>
  <conditionalFormatting sqref="F131">
    <cfRule type="expression" dxfId="92" priority="110">
      <formula>IF(OR(ISBLANK(E131),ISBLANK(F131)),TRUE,FALSE)</formula>
    </cfRule>
  </conditionalFormatting>
  <conditionalFormatting sqref="E131">
    <cfRule type="expression" dxfId="91" priority="109">
      <formula>IF(OR(ISBLANK(E131),ISBLANK(F131)),TRUE,FALSE)</formula>
    </cfRule>
  </conditionalFormatting>
  <conditionalFormatting sqref="D131">
    <cfRule type="expression" dxfId="90" priority="108">
      <formula>IF(OR(ISBLANK(E131),ISBLANK(F131)),TRUE,FALSE)</formula>
    </cfRule>
  </conditionalFormatting>
  <conditionalFormatting sqref="B131">
    <cfRule type="expression" dxfId="89" priority="107">
      <formula>IF(OR(ISBLANK(E131),ISBLANK(F131)),TRUE,FALSE)</formula>
    </cfRule>
  </conditionalFormatting>
  <conditionalFormatting sqref="C131">
    <cfRule type="expression" dxfId="88" priority="106">
      <formula>IF(OR(ISBLANK(E131),ISBLANK(F131)),TRUE,FALSE)</formula>
    </cfRule>
  </conditionalFormatting>
  <conditionalFormatting sqref="E106">
    <cfRule type="expression" dxfId="87" priority="105">
      <formula>IF(OR(ISBLANK(E106),ISBLANK(F106)),TRUE,FALSE)</formula>
    </cfRule>
  </conditionalFormatting>
  <conditionalFormatting sqref="C106">
    <cfRule type="expression" dxfId="86" priority="104">
      <formula>IF(OR(ISBLANK(E106),ISBLANK(F106)),TRUE,FALSE)</formula>
    </cfRule>
  </conditionalFormatting>
  <conditionalFormatting sqref="F106">
    <cfRule type="expression" dxfId="85" priority="103">
      <formula>IF(OR(ISBLANK(E106),ISBLANK(F106)),TRUE,FALSE)</formula>
    </cfRule>
  </conditionalFormatting>
  <conditionalFormatting sqref="D106">
    <cfRule type="expression" dxfId="84" priority="102">
      <formula>IF(OR(ISBLANK(E106),ISBLANK(F106)),TRUE,FALSE)</formula>
    </cfRule>
  </conditionalFormatting>
  <conditionalFormatting sqref="G106">
    <cfRule type="expression" dxfId="83" priority="101">
      <formula>IF(OR(ISBLANK(E106),ISBLANK(F106)),TRUE,FALSE)</formula>
    </cfRule>
  </conditionalFormatting>
  <conditionalFormatting sqref="B106">
    <cfRule type="expression" dxfId="82" priority="100">
      <formula>IF(OR(ISBLANK(E106),ISBLANK(F106)),TRUE,FALSE)</formula>
    </cfRule>
  </conditionalFormatting>
  <conditionalFormatting sqref="C107">
    <cfRule type="expression" dxfId="81" priority="95">
      <formula>IF(OR(ISBLANK(E107),ISBLANK(F107)),TRUE,FALSE)</formula>
    </cfRule>
  </conditionalFormatting>
  <conditionalFormatting sqref="F107">
    <cfRule type="expression" dxfId="80" priority="94">
      <formula>IF(OR(ISBLANK(E107),ISBLANK(F107)),TRUE,FALSE)</formula>
    </cfRule>
  </conditionalFormatting>
  <conditionalFormatting sqref="E107">
    <cfRule type="expression" dxfId="79" priority="99">
      <formula>IF(OR(ISBLANK(E107),ISBLANK(F107)),TRUE,FALSE)</formula>
    </cfRule>
  </conditionalFormatting>
  <conditionalFormatting sqref="D107">
    <cfRule type="expression" dxfId="78" priority="98">
      <formula>IF(OR(ISBLANK(E107),ISBLANK(F107)),TRUE,FALSE)</formula>
    </cfRule>
  </conditionalFormatting>
  <conditionalFormatting sqref="G107">
    <cfRule type="expression" dxfId="77" priority="97">
      <formula>IF(OR(ISBLANK(E107),ISBLANK(F107)),TRUE,FALSE)</formula>
    </cfRule>
  </conditionalFormatting>
  <conditionalFormatting sqref="B107">
    <cfRule type="expression" dxfId="76" priority="96">
      <formula>IF(OR(ISBLANK(E107),ISBLANK(F107)),TRUE,FALSE)</formula>
    </cfRule>
  </conditionalFormatting>
  <conditionalFormatting sqref="E117 E120">
    <cfRule type="expression" dxfId="75" priority="93">
      <formula>IF(OR(ISBLANK(E117),ISBLANK(F117)),TRUE,FALSE)</formula>
    </cfRule>
  </conditionalFormatting>
  <conditionalFormatting sqref="C117 C120">
    <cfRule type="expression" dxfId="74" priority="92">
      <formula>IF(OR(ISBLANK(E117),ISBLANK(F117)),TRUE,FALSE)</formula>
    </cfRule>
  </conditionalFormatting>
  <conditionalFormatting sqref="F117 F120">
    <cfRule type="expression" dxfId="73" priority="91">
      <formula>IF(OR(ISBLANK(E117),ISBLANK(F117)),TRUE,FALSE)</formula>
    </cfRule>
  </conditionalFormatting>
  <conditionalFormatting sqref="D117 D120">
    <cfRule type="expression" dxfId="72" priority="90">
      <formula>IF(OR(ISBLANK(E117),ISBLANK(F117)),TRUE,FALSE)</formula>
    </cfRule>
  </conditionalFormatting>
  <conditionalFormatting sqref="G117">
    <cfRule type="expression" dxfId="71" priority="89">
      <formula>IF(OR(ISBLANK(E117),ISBLANK(F117)),TRUE,FALSE)</formula>
    </cfRule>
  </conditionalFormatting>
  <conditionalFormatting sqref="B117 B120">
    <cfRule type="expression" dxfId="70" priority="88">
      <formula>IF(OR(ISBLANK(E117),ISBLANK(F117)),TRUE,FALSE)</formula>
    </cfRule>
  </conditionalFormatting>
  <conditionalFormatting sqref="C118">
    <cfRule type="expression" dxfId="69" priority="87">
      <formula>IF(OR(ISBLANK(E118),ISBLANK(F118)),TRUE,FALSE)</formula>
    </cfRule>
  </conditionalFormatting>
  <conditionalFormatting sqref="F118">
    <cfRule type="expression" dxfId="68" priority="86">
      <formula>IF(OR(ISBLANK(E118),ISBLANK(F118)),TRUE,FALSE)</formula>
    </cfRule>
  </conditionalFormatting>
  <conditionalFormatting sqref="D118">
    <cfRule type="expression" dxfId="67" priority="85">
      <formula>IF(OR(ISBLANK(E118),ISBLANK(F118)),TRUE,FALSE)</formula>
    </cfRule>
  </conditionalFormatting>
  <conditionalFormatting sqref="B118">
    <cfRule type="expression" dxfId="66" priority="84">
      <formula>IF(OR(ISBLANK(E118),ISBLANK(F118)),TRUE,FALSE)</formula>
    </cfRule>
  </conditionalFormatting>
  <conditionalFormatting sqref="E118">
    <cfRule type="expression" dxfId="65" priority="83">
      <formula>IF(OR(ISBLANK(E118),ISBLANK(F118)),TRUE,FALSE)</formula>
    </cfRule>
  </conditionalFormatting>
  <conditionalFormatting sqref="G118">
    <cfRule type="expression" dxfId="64" priority="82">
      <formula>IF(OR(ISBLANK(E118),ISBLANK(F118)),TRUE,FALSE)</formula>
    </cfRule>
  </conditionalFormatting>
  <conditionalFormatting sqref="C119">
    <cfRule type="expression" dxfId="63" priority="81">
      <formula>IF(OR(ISBLANK(E119),ISBLANK(F119)),TRUE,FALSE)</formula>
    </cfRule>
  </conditionalFormatting>
  <conditionalFormatting sqref="F119">
    <cfRule type="expression" dxfId="62" priority="80">
      <formula>IF(OR(ISBLANK(E119),ISBLANK(F119)),TRUE,FALSE)</formula>
    </cfRule>
  </conditionalFormatting>
  <conditionalFormatting sqref="D119">
    <cfRule type="expression" dxfId="61" priority="79">
      <formula>IF(OR(ISBLANK(E119),ISBLANK(F119)),TRUE,FALSE)</formula>
    </cfRule>
  </conditionalFormatting>
  <conditionalFormatting sqref="B119">
    <cfRule type="expression" dxfId="60" priority="78">
      <formula>IF(OR(ISBLANK(E119),ISBLANK(F119)),TRUE,FALSE)</formula>
    </cfRule>
  </conditionalFormatting>
  <conditionalFormatting sqref="E119">
    <cfRule type="expression" dxfId="59" priority="77">
      <formula>IF(OR(ISBLANK(E119),ISBLANK(F119)),TRUE,FALSE)</formula>
    </cfRule>
  </conditionalFormatting>
  <conditionalFormatting sqref="G119:G124">
    <cfRule type="expression" dxfId="58" priority="76">
      <formula>IF(OR(ISBLANK(E119),ISBLANK(F119)),TRUE,FALSE)</formula>
    </cfRule>
  </conditionalFormatting>
  <conditionalFormatting sqref="E128">
    <cfRule type="expression" dxfId="57" priority="75">
      <formula>IF(OR(ISBLANK(E128),ISBLANK(F128)),TRUE,FALSE)</formula>
    </cfRule>
  </conditionalFormatting>
  <conditionalFormatting sqref="C128">
    <cfRule type="expression" dxfId="56" priority="74">
      <formula>IF(OR(ISBLANK(E128),ISBLANK(F128)),TRUE,FALSE)</formula>
    </cfRule>
  </conditionalFormatting>
  <conditionalFormatting sqref="D128">
    <cfRule type="expression" dxfId="55" priority="72">
      <formula>IF(OR(ISBLANK(E128),ISBLANK(F128)),TRUE,FALSE)</formula>
    </cfRule>
  </conditionalFormatting>
  <conditionalFormatting sqref="G128">
    <cfRule type="expression" dxfId="54" priority="71">
      <formula>IF(OR(ISBLANK(E128),ISBLANK(F128)),TRUE,FALSE)</formula>
    </cfRule>
  </conditionalFormatting>
  <conditionalFormatting sqref="B128">
    <cfRule type="expression" dxfId="53" priority="70">
      <formula>IF(OR(ISBLANK(E128),ISBLANK(F128)),TRUE,FALSE)</formula>
    </cfRule>
  </conditionalFormatting>
  <conditionalFormatting sqref="F128">
    <cfRule type="expression" dxfId="52" priority="69">
      <formula>IF(OR(ISBLANK(E128),ISBLANK(F128)),TRUE,FALSE)</formula>
    </cfRule>
  </conditionalFormatting>
  <conditionalFormatting sqref="G81">
    <cfRule type="expression" dxfId="51" priority="68">
      <formula>IF(OR(ISBLANK(E81),ISBLANK(F81)),TRUE,FALSE)</formula>
    </cfRule>
  </conditionalFormatting>
  <conditionalFormatting sqref="C81">
    <cfRule type="expression" dxfId="50" priority="66">
      <formula>IF(OR(ISBLANK(E81),ISBLANK(F81)),TRUE,FALSE)</formula>
    </cfRule>
  </conditionalFormatting>
  <conditionalFormatting sqref="F81">
    <cfRule type="expression" dxfId="49" priority="65">
      <formula>IF(OR(ISBLANK(E81),ISBLANK(F81)),TRUE,FALSE)</formula>
    </cfRule>
  </conditionalFormatting>
  <conditionalFormatting sqref="D81">
    <cfRule type="expression" dxfId="48" priority="64">
      <formula>IF(OR(ISBLANK(E81),ISBLANK(F81)),TRUE,FALSE)</formula>
    </cfRule>
  </conditionalFormatting>
  <conditionalFormatting sqref="B81">
    <cfRule type="expression" dxfId="47" priority="63">
      <formula>IF(OR(ISBLANK(E81),ISBLANK(F81)),TRUE,FALSE)</formula>
    </cfRule>
  </conditionalFormatting>
  <conditionalFormatting sqref="E81">
    <cfRule type="expression" dxfId="46" priority="62">
      <formula>IF(OR(ISBLANK(E81),ISBLANK(F81)),TRUE,FALSE)</formula>
    </cfRule>
  </conditionalFormatting>
  <conditionalFormatting sqref="D82">
    <cfRule type="expression" dxfId="45" priority="61">
      <formula>IF(OR(ISBLANK(E82),ISBLANK(F82)),TRUE,FALSE)</formula>
    </cfRule>
  </conditionalFormatting>
  <conditionalFormatting sqref="G82">
    <cfRule type="expression" dxfId="44" priority="60">
      <formula>IF(OR(ISBLANK(E82),ISBLANK(F82)),TRUE,FALSE)</formula>
    </cfRule>
  </conditionalFormatting>
  <conditionalFormatting sqref="G80">
    <cfRule type="expression" dxfId="43" priority="59">
      <formula>IF(OR(ISBLANK(E80),ISBLANK(F80)),TRUE,FALSE)</formula>
    </cfRule>
  </conditionalFormatting>
  <conditionalFormatting sqref="E80">
    <cfRule type="expression" dxfId="42" priority="58">
      <formula>IF(OR(ISBLANK(E80),ISBLANK(F80)),TRUE,FALSE)</formula>
    </cfRule>
  </conditionalFormatting>
  <conditionalFormatting sqref="C80">
    <cfRule type="expression" dxfId="41" priority="57">
      <formula>IF(OR(ISBLANK(E80),ISBLANK(F80)),TRUE,FALSE)</formula>
    </cfRule>
  </conditionalFormatting>
  <conditionalFormatting sqref="F80">
    <cfRule type="expression" dxfId="40" priority="56">
      <formula>IF(OR(ISBLANK(E80),ISBLANK(F80)),TRUE,FALSE)</formula>
    </cfRule>
  </conditionalFormatting>
  <conditionalFormatting sqref="D80">
    <cfRule type="expression" dxfId="39" priority="55">
      <formula>IF(OR(ISBLANK(E80),ISBLANK(F80)),TRUE,FALSE)</formula>
    </cfRule>
  </conditionalFormatting>
  <conditionalFormatting sqref="B80">
    <cfRule type="expression" dxfId="38" priority="54">
      <formula>IF(OR(ISBLANK(E80),ISBLANK(F80)),TRUE,FALSE)</formula>
    </cfRule>
  </conditionalFormatting>
  <conditionalFormatting sqref="E78">
    <cfRule type="expression" dxfId="37" priority="41">
      <formula>IF(OR(ISBLANK(E78),ISBLANK(F78)),TRUE,FALSE)</formula>
    </cfRule>
  </conditionalFormatting>
  <conditionalFormatting sqref="C78">
    <cfRule type="expression" dxfId="36" priority="40">
      <formula>IF(OR(ISBLANK(E78),ISBLANK(F78)),TRUE,FALSE)</formula>
    </cfRule>
  </conditionalFormatting>
  <conditionalFormatting sqref="F78">
    <cfRule type="expression" dxfId="35" priority="39">
      <formula>IF(OR(ISBLANK(E78),ISBLANK(F78)),TRUE,FALSE)</formula>
    </cfRule>
  </conditionalFormatting>
  <conditionalFormatting sqref="D78">
    <cfRule type="expression" dxfId="34" priority="38">
      <formula>IF(OR(ISBLANK(E78),ISBLANK(F78)),TRUE,FALSE)</formula>
    </cfRule>
  </conditionalFormatting>
  <conditionalFormatting sqref="G78">
    <cfRule type="expression" dxfId="33" priority="37">
      <formula>IF(OR(ISBLANK(E78),ISBLANK(F78)),TRUE,FALSE)</formula>
    </cfRule>
  </conditionalFormatting>
  <conditionalFormatting sqref="B78">
    <cfRule type="expression" dxfId="32" priority="36">
      <formula>IF(OR(ISBLANK(E78),ISBLANK(F78)),TRUE,FALSE)</formula>
    </cfRule>
  </conditionalFormatting>
  <conditionalFormatting sqref="E79">
    <cfRule type="expression" dxfId="31" priority="35">
      <formula>IF(OR(ISBLANK(E79),ISBLANK(F79)),TRUE,FALSE)</formula>
    </cfRule>
  </conditionalFormatting>
  <conditionalFormatting sqref="C79">
    <cfRule type="expression" dxfId="30" priority="34">
      <formula>IF(OR(ISBLANK(E79),ISBLANK(F79)),TRUE,FALSE)</formula>
    </cfRule>
  </conditionalFormatting>
  <conditionalFormatting sqref="F79">
    <cfRule type="expression" dxfId="29" priority="33">
      <formula>IF(OR(ISBLANK(E79),ISBLANK(F79)),TRUE,FALSE)</formula>
    </cfRule>
  </conditionalFormatting>
  <conditionalFormatting sqref="D79">
    <cfRule type="expression" dxfId="28" priority="32">
      <formula>IF(OR(ISBLANK(E79),ISBLANK(F79)),TRUE,FALSE)</formula>
    </cfRule>
  </conditionalFormatting>
  <conditionalFormatting sqref="G79">
    <cfRule type="expression" dxfId="27" priority="31">
      <formula>IF(OR(ISBLANK(E79),ISBLANK(F79)),TRUE,FALSE)</formula>
    </cfRule>
  </conditionalFormatting>
  <conditionalFormatting sqref="B79">
    <cfRule type="expression" dxfId="26" priority="30">
      <formula>IF(OR(ISBLANK(E79),ISBLANK(F79)),TRUE,FALSE)</formula>
    </cfRule>
  </conditionalFormatting>
  <conditionalFormatting sqref="E75:E76">
    <cfRule type="expression" dxfId="25" priority="29">
      <formula>IF(OR(ISBLANK(E75),ISBLANK(F75)),TRUE,FALSE)</formula>
    </cfRule>
  </conditionalFormatting>
  <conditionalFormatting sqref="C75:C76">
    <cfRule type="expression" dxfId="24" priority="28">
      <formula>IF(OR(ISBLANK(E75),ISBLANK(F75)),TRUE,FALSE)</formula>
    </cfRule>
  </conditionalFormatting>
  <conditionalFormatting sqref="F75:F76">
    <cfRule type="expression" dxfId="23" priority="27">
      <formula>IF(OR(ISBLANK(E75),ISBLANK(F75)),TRUE,FALSE)</formula>
    </cfRule>
  </conditionalFormatting>
  <conditionalFormatting sqref="D75:D76">
    <cfRule type="expression" dxfId="22" priority="26">
      <formula>IF(OR(ISBLANK(E75),ISBLANK(F75)),TRUE,FALSE)</formula>
    </cfRule>
  </conditionalFormatting>
  <conditionalFormatting sqref="B75:B76">
    <cfRule type="expression" dxfId="21" priority="25">
      <formula>IF(OR(ISBLANK(E75),ISBLANK(F75)),TRUE,FALSE)</formula>
    </cfRule>
  </conditionalFormatting>
  <conditionalFormatting sqref="G75:G76">
    <cfRule type="expression" dxfId="20" priority="24">
      <formula>IF(OR(ISBLANK(E75),ISBLANK(F75)),TRUE,FALSE)</formula>
    </cfRule>
  </conditionalFormatting>
  <conditionalFormatting sqref="G77">
    <cfRule type="expression" dxfId="19" priority="23">
      <formula>IF(OR(ISBLANK(E77),ISBLANK(F77)),TRUE,FALSE)</formula>
    </cfRule>
  </conditionalFormatting>
  <conditionalFormatting sqref="E168">
    <cfRule type="expression" dxfId="18" priority="22">
      <formula>IF(OR(ISBLANK(E168),ISBLANK(F168)),TRUE,FALSE)</formula>
    </cfRule>
  </conditionalFormatting>
  <conditionalFormatting sqref="C168">
    <cfRule type="expression" dxfId="17" priority="21">
      <formula>IF(OR(ISBLANK(E168),ISBLANK(F168)),TRUE,FALSE)</formula>
    </cfRule>
  </conditionalFormatting>
  <conditionalFormatting sqref="F168">
    <cfRule type="expression" dxfId="16" priority="20">
      <formula>IF(OR(ISBLANK(E168),ISBLANK(F168)),TRUE,FALSE)</formula>
    </cfRule>
  </conditionalFormatting>
  <conditionalFormatting sqref="D168">
    <cfRule type="expression" dxfId="15" priority="19">
      <formula>IF(OR(ISBLANK(E168),ISBLANK(F168)),TRUE,FALSE)</formula>
    </cfRule>
  </conditionalFormatting>
  <conditionalFormatting sqref="G168">
    <cfRule type="expression" dxfId="14" priority="18">
      <formula>IF(OR(ISBLANK(E168),ISBLANK(F168)),TRUE,FALSE)</formula>
    </cfRule>
  </conditionalFormatting>
  <conditionalFormatting sqref="B168">
    <cfRule type="expression" dxfId="13" priority="17">
      <formula>IF(OR(ISBLANK(E168),ISBLANK(F168)),TRUE,FALSE)</formula>
    </cfRule>
  </conditionalFormatting>
  <conditionalFormatting sqref="F169">
    <cfRule type="expression" dxfId="12" priority="14">
      <formula>IF(OR(ISBLANK(E169),ISBLANK(F169)),TRUE,FALSE)</formula>
    </cfRule>
  </conditionalFormatting>
  <conditionalFormatting sqref="G169">
    <cfRule type="expression" dxfId="11" priority="12">
      <formula>IF(OR(ISBLANK(E169),ISBLANK(F169)),TRUE,FALSE)</formula>
    </cfRule>
  </conditionalFormatting>
  <conditionalFormatting sqref="B169">
    <cfRule type="expression" dxfId="10" priority="11">
      <formula>IF(OR(ISBLANK(E169),ISBLANK(F169)),TRUE,FALSE)</formula>
    </cfRule>
  </conditionalFormatting>
  <conditionalFormatting sqref="E169">
    <cfRule type="expression" dxfId="9" priority="10">
      <formula>IF(OR(ISBLANK(E169),ISBLANK(F169)),TRUE,FALSE)</formula>
    </cfRule>
  </conditionalFormatting>
  <conditionalFormatting sqref="C169">
    <cfRule type="expression" dxfId="8" priority="9">
      <formula>IF(OR(ISBLANK(E169),ISBLANK(F169)),TRUE,FALSE)</formula>
    </cfRule>
  </conditionalFormatting>
  <conditionalFormatting sqref="D169">
    <cfRule type="expression" dxfId="7" priority="8">
      <formula>IF(OR(ISBLANK(E169),ISBLANK(F169)),TRUE,FALSE)</formula>
    </cfRule>
  </conditionalFormatting>
  <conditionalFormatting sqref="E138">
    <cfRule type="expression" dxfId="6" priority="7">
      <formula>IF(OR(ISBLANK(E138),ISBLANK(F138)),TRUE,FALSE)</formula>
    </cfRule>
  </conditionalFormatting>
  <conditionalFormatting sqref="F138">
    <cfRule type="expression" dxfId="5" priority="6">
      <formula>IF(OR(ISBLANK(E138),ISBLANK(F138)),TRUE,FALSE)</formula>
    </cfRule>
  </conditionalFormatting>
  <conditionalFormatting sqref="D138">
    <cfRule type="expression" dxfId="4" priority="5">
      <formula>IF(OR(ISBLANK(E138),ISBLANK(F138)),TRUE,FALSE)</formula>
    </cfRule>
  </conditionalFormatting>
  <conditionalFormatting sqref="G138">
    <cfRule type="expression" dxfId="3" priority="4">
      <formula>IF(OR(ISBLANK(E138),ISBLANK(F138)),TRUE,FALSE)</formula>
    </cfRule>
  </conditionalFormatting>
  <conditionalFormatting sqref="B138">
    <cfRule type="expression" dxfId="2" priority="3">
      <formula>IF(OR(ISBLANK(E138),ISBLANK(F138)),TRUE,FALSE)</formula>
    </cfRule>
  </conditionalFormatting>
  <conditionalFormatting sqref="C138">
    <cfRule type="expression" dxfId="1" priority="2">
      <formula>IF(OR(ISBLANK(E138),ISBLANK(F138)),TRUE,FALSE)</formula>
    </cfRule>
  </conditionalFormatting>
  <conditionalFormatting sqref="F140">
    <cfRule type="expression" dxfId="0" priority="1">
      <formula>IF(OR(ISBLANK(E140),ISBLANK(F140)),TRUE,FALSE)</formula>
    </cfRule>
  </conditionalFormatting>
  <printOptions horizontalCentered="1"/>
  <pageMargins left="0.39370078740157483" right="0.15748031496062992" top="0.6692913385826772" bottom="0.43307086614173229" header="0.35433070866141736" footer="0.23622047244094491"/>
  <pageSetup paperSize="9" scale="80" fitToHeight="0" orientation="portrait" blackAndWhite="1" verticalDpi="300" r:id="rId1"/>
  <headerFooter alignWithMargins="0">
    <oddHeader>&amp;RTurnov - Technické služby</oddHeader>
    <oddFooter>&amp;C&amp;P</oddFooter>
  </headerFooter>
  <rowBreaks count="3" manualBreakCount="3">
    <brk id="57" min="1" max="6" man="1"/>
    <brk id="116" min="1" max="6" man="1"/>
    <brk id="171" min="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"/>
  <sheetViews>
    <sheetView workbookViewId="0">
      <selection activeCell="B3" sqref="B3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Položky</vt:lpstr>
      <vt:lpstr>List1</vt:lpstr>
      <vt:lpstr>Položky!Názvy_tisku</vt:lpstr>
      <vt:lpstr>Položky!Oblast_tisku</vt:lpstr>
      <vt:lpstr>Rekapitulace!Oblast_tisku</vt:lpstr>
    </vt:vector>
  </TitlesOfParts>
  <Company>T-Festing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Pěnčík</dc:creator>
  <cp:lastModifiedBy>Jan</cp:lastModifiedBy>
  <cp:lastPrinted>2024-12-12T02:32:26Z</cp:lastPrinted>
  <dcterms:created xsi:type="dcterms:W3CDTF">2007-02-09T09:15:25Z</dcterms:created>
  <dcterms:modified xsi:type="dcterms:W3CDTF">2024-12-12T02:32:42Z</dcterms:modified>
</cp:coreProperties>
</file>